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Biz\БМ\Ниши\Минплита\А_Наши рабочие документы\Прайс для отправки\2015\Актуальные\"/>
    </mc:Choice>
  </mc:AlternateContent>
  <bookViews>
    <workbookView xWindow="0" yWindow="0" windowWidth="23040" windowHeight="9000"/>
  </bookViews>
  <sheets>
    <sheet name="Плиты" sheetId="4" r:id="rId1"/>
    <sheet name="Маты" sheetId="6" r:id="rId2"/>
    <sheet name="ЦТЭ, ШТЭ" sheetId="7" r:id="rId3"/>
  </sheets>
  <definedNames>
    <definedName name="_xlnm.Print_Area" localSheetId="1">Маты!$A$1:$O$333</definedName>
    <definedName name="_xlnm.Print_Area" localSheetId="0">Плиты!$A$1:$O$47</definedName>
    <definedName name="_xlnm.Print_Area" localSheetId="2">'ЦТЭ, ШТЭ'!$A$1:$O$43</definedName>
  </definedNames>
  <calcPr calcId="152511"/>
</workbook>
</file>

<file path=xl/calcChain.xml><?xml version="1.0" encoding="utf-8"?>
<calcChain xmlns="http://schemas.openxmlformats.org/spreadsheetml/2006/main">
  <c r="I58" i="6" l="1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30" i="4" l="1"/>
  <c r="I31" i="4"/>
  <c r="I32" i="4"/>
  <c r="I33" i="4"/>
  <c r="I34" i="4"/>
  <c r="I35" i="4"/>
  <c r="I29" i="4"/>
  <c r="I17" i="4"/>
  <c r="I18" i="4"/>
  <c r="I19" i="4"/>
  <c r="I20" i="4"/>
  <c r="I21" i="4"/>
  <c r="I22" i="4"/>
  <c r="I23" i="4"/>
  <c r="I24" i="4"/>
  <c r="I25" i="4"/>
  <c r="I26" i="4"/>
  <c r="I27" i="4"/>
  <c r="I16" i="4"/>
  <c r="I43" i="7" l="1"/>
  <c r="I42" i="7"/>
  <c r="I41" i="7"/>
  <c r="I40" i="7"/>
  <c r="I38" i="7"/>
  <c r="I37" i="7"/>
  <c r="I36" i="7"/>
  <c r="I35" i="7"/>
  <c r="I31" i="7"/>
  <c r="I30" i="7"/>
  <c r="I29" i="7"/>
  <c r="I28" i="7"/>
  <c r="I27" i="7"/>
  <c r="I25" i="7"/>
  <c r="I24" i="7"/>
  <c r="I23" i="7"/>
  <c r="I22" i="7"/>
  <c r="I18" i="7"/>
  <c r="I17" i="7"/>
  <c r="I16" i="7"/>
</calcChain>
</file>

<file path=xl/comments1.xml><?xml version="1.0" encoding="utf-8"?>
<comments xmlns="http://schemas.openxmlformats.org/spreadsheetml/2006/main">
  <authors>
    <author>Admin</author>
  </authors>
  <commentList>
    <comment ref="A31" authorId="0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<sst xmlns="http://schemas.openxmlformats.org/spreadsheetml/2006/main" count="511" uniqueCount="197">
  <si>
    <t>Марка</t>
  </si>
  <si>
    <t>ТУ, ГОСТ</t>
  </si>
  <si>
    <t>Размеры, мм</t>
  </si>
  <si>
    <t>Область применения</t>
  </si>
  <si>
    <t>Цена с НДС, руб.</t>
  </si>
  <si>
    <t>длина</t>
  </si>
  <si>
    <t>ширина</t>
  </si>
  <si>
    <t>толщина</t>
  </si>
  <si>
    <t>м3</t>
  </si>
  <si>
    <t>м2</t>
  </si>
  <si>
    <t>ПТЭ-50</t>
  </si>
  <si>
    <t>ТУ 5761-001-00126238-00</t>
  </si>
  <si>
    <t>40-56</t>
  </si>
  <si>
    <t>40-150</t>
  </si>
  <si>
    <t>ПТЭ-75</t>
  </si>
  <si>
    <t>57-83</t>
  </si>
  <si>
    <t>40-120</t>
  </si>
  <si>
    <t xml:space="preserve">П-75 </t>
  </si>
  <si>
    <t>ГОСТ 9573-96</t>
  </si>
  <si>
    <t xml:space="preserve">ПТЭ-100 </t>
  </si>
  <si>
    <t>84-110</t>
  </si>
  <si>
    <t xml:space="preserve">ПТЭ-125 </t>
  </si>
  <si>
    <t>111-138</t>
  </si>
  <si>
    <t>П-125</t>
  </si>
  <si>
    <t>76-125</t>
  </si>
  <si>
    <t>ПТЭ-150</t>
  </si>
  <si>
    <t>139-155</t>
  </si>
  <si>
    <t>40-100</t>
  </si>
  <si>
    <t xml:space="preserve">ПТЭ-175 </t>
  </si>
  <si>
    <t>156-190</t>
  </si>
  <si>
    <t>40-80</t>
  </si>
  <si>
    <t>П-175</t>
  </si>
  <si>
    <t>126-175</t>
  </si>
  <si>
    <t>ПТЭ-200</t>
  </si>
  <si>
    <t>191-230</t>
  </si>
  <si>
    <t>П-225</t>
  </si>
  <si>
    <t>176-225</t>
  </si>
  <si>
    <t>Теплоизоляционные изделия на основе ваты базальтовой торговой марки "ТЕПЛИТ" с  гидрофобизирующими добавками.</t>
  </si>
  <si>
    <t>Теплит 3К</t>
  </si>
  <si>
    <t>ТУ 5762-008-00126238-03</t>
  </si>
  <si>
    <t>50-70</t>
  </si>
  <si>
    <t>Теплит С</t>
  </si>
  <si>
    <t>ТУ 5762-006-00126238-03</t>
  </si>
  <si>
    <t>90-120</t>
  </si>
  <si>
    <t>Теплит В</t>
  </si>
  <si>
    <t>ТУ 5762-005-00126238-03</t>
  </si>
  <si>
    <t>100-120</t>
  </si>
  <si>
    <t>Теплит Сэндвич С</t>
  </si>
  <si>
    <t>ТУ 5762-007-00126238-03</t>
  </si>
  <si>
    <t>108-132</t>
  </si>
  <si>
    <t>Теплит Сэндвич К</t>
  </si>
  <si>
    <t>126-154</t>
  </si>
  <si>
    <t>Теплоизоляционные изделия на основе ваты базальтовой торговой марки "ЦТЭ" и "ШТЭ" с гидрофобизирующими добавками или без них.</t>
  </si>
  <si>
    <t>Плотность</t>
  </si>
  <si>
    <t>Маты теплоизоляционные прошивные энергетические (без обкладки)</t>
  </si>
  <si>
    <t>45-64</t>
  </si>
  <si>
    <t>65-89</t>
  </si>
  <si>
    <t>МТПЭ-1-100</t>
  </si>
  <si>
    <t>90-110</t>
  </si>
  <si>
    <t>МТПЭ-21-75</t>
  </si>
  <si>
    <t>МТПЭ-21-100</t>
  </si>
  <si>
    <t>МБПЭ-21-50</t>
  </si>
  <si>
    <t>МБПЭ-21-75</t>
  </si>
  <si>
    <t>МТПЭ-31-75</t>
  </si>
  <si>
    <t>МТПЭ-31-100</t>
  </si>
  <si>
    <t>МБПЭ-31-50</t>
  </si>
  <si>
    <t>МБПЭ-31-75</t>
  </si>
  <si>
    <t>Цилиндры теплоизоляционные энергетические на основе ваты базальтовой</t>
  </si>
  <si>
    <t>цена без НДС</t>
  </si>
  <si>
    <t>150 (200)</t>
  </si>
  <si>
    <t>57-273</t>
  </si>
  <si>
    <t>Диаметр, мм.</t>
  </si>
  <si>
    <t>МТПЭ-1-125</t>
  </si>
  <si>
    <t>111-135</t>
  </si>
  <si>
    <t>МТПЭ-21-50</t>
  </si>
  <si>
    <t>МТПЭ-31-50</t>
  </si>
  <si>
    <t>Теплит Лайт</t>
  </si>
  <si>
    <t>Теплит Лайт Супер</t>
  </si>
  <si>
    <t>25-35</t>
  </si>
  <si>
    <t>36-46</t>
  </si>
  <si>
    <r>
      <t>Коэф. теплопр. при 25</t>
    </r>
    <r>
      <rPr>
        <b/>
        <vertAlign val="superscript"/>
        <sz val="14"/>
        <rFont val="Arial"/>
        <family val="2"/>
        <charset val="204"/>
      </rPr>
      <t>о</t>
    </r>
    <r>
      <rPr>
        <b/>
        <sz val="14"/>
        <rFont val="Arial"/>
        <family val="2"/>
        <charset val="204"/>
      </rPr>
      <t>C Вт/м</t>
    </r>
    <r>
      <rPr>
        <b/>
        <vertAlign val="superscript"/>
        <sz val="14"/>
        <rFont val="Arial"/>
        <family val="2"/>
        <charset val="204"/>
      </rPr>
      <t>2</t>
    </r>
  </si>
  <si>
    <r>
      <t>Плотность, кг/м</t>
    </r>
    <r>
      <rPr>
        <b/>
        <vertAlign val="superscript"/>
        <sz val="14"/>
        <rFont val="Arial"/>
        <family val="2"/>
        <charset val="204"/>
      </rPr>
      <t>3</t>
    </r>
  </si>
  <si>
    <t xml:space="preserve">Примечание: </t>
  </si>
  <si>
    <t>Плиты теплоизоляционные энергетические на основе ваты базальтовой</t>
  </si>
  <si>
    <t>б) в термоусадочную пленку</t>
  </si>
  <si>
    <t>в) в бумагу</t>
  </si>
  <si>
    <t>Цена без НДС, руб</t>
  </si>
  <si>
    <t xml:space="preserve">внутр.диам. мм </t>
  </si>
  <si>
    <t>толщина стенки, мм</t>
  </si>
  <si>
    <t>Теплозвукоизоляционные изделия на основе ваты базальтовой торговой марки "МТПЭ" и "МБПЭ" по ТУ 5761-001-00126238-00</t>
  </si>
  <si>
    <t xml:space="preserve">Цена без НДС, руб </t>
  </si>
  <si>
    <t xml:space="preserve">Цена без НДС,руб </t>
  </si>
  <si>
    <t>Для использования в качестве наружной тепловой изоляции в вентилируемых фасадах всех типов зданий; среднего теплоизоляционного слоя в 3-х слойных стеновых конструкциях; наружного теплоизоляционного слоя стен зданий и сооружений с оштукатуриванием по металлической сетке, а также для производства стеновых и кровельных панелей  типа «Сэндвич»,  при температуре изолируемой поверхности от  - 120° С до + 700° С</t>
  </si>
  <si>
    <t>Для тепловой изоляции промышленных  трубопроводов различного диаметра в промышленном, гражданском и жилищном строительстве при температуре изолируемой поверхности от  - 120° С до + 450° С. В качестве наполнителя для швов в местах стыка между бетонными и железобетонными плитами.</t>
  </si>
  <si>
    <t>ТУ 5762-009-47838590-08</t>
  </si>
  <si>
    <t>Шнур теплоизоляционный энергетический на основе ваты базальтовой в оплетке из стеклоровинга</t>
  </si>
  <si>
    <t>Шнур теплоизоляционный энергетический на основе ваты базальтовой в оплетке из стальной проволоки</t>
  </si>
  <si>
    <t>ШТЭ-150 (200)Р</t>
  </si>
  <si>
    <t>ШБЭ-150 (200)Р</t>
  </si>
  <si>
    <t>ШТЭ-150 (200)ПС</t>
  </si>
  <si>
    <t>ШБЭ-150 (200)ПС</t>
  </si>
  <si>
    <t>Для тепловой изоляции промышленных  трубопроводов различного диаметра в промышленном, гражданском и жилищном строительстве при температуре изолируемой поверхности от  - 120° С до + 700° С. В качестве наполнителя для швов в местах стыка между бетонными и железобетонными плитами.</t>
  </si>
  <si>
    <t>ПТЭ-40</t>
  </si>
  <si>
    <t>35-45</t>
  </si>
  <si>
    <r>
      <t>Плотность, кг/м</t>
    </r>
    <r>
      <rPr>
        <b/>
        <vertAlign val="superscript"/>
        <sz val="16"/>
        <rFont val="Arial"/>
        <family val="2"/>
        <charset val="204"/>
      </rPr>
      <t>3</t>
    </r>
  </si>
  <si>
    <r>
      <t>Коэф. теплопр. при 25</t>
    </r>
    <r>
      <rPr>
        <b/>
        <vertAlign val="superscript"/>
        <sz val="16"/>
        <rFont val="Arial"/>
        <family val="2"/>
        <charset val="204"/>
      </rPr>
      <t>о</t>
    </r>
    <r>
      <rPr>
        <b/>
        <sz val="16"/>
        <rFont val="Arial"/>
        <family val="2"/>
        <charset val="204"/>
      </rPr>
      <t>C Вт/м</t>
    </r>
    <r>
      <rPr>
        <b/>
        <vertAlign val="superscript"/>
        <sz val="16"/>
        <rFont val="Arial"/>
        <family val="2"/>
        <charset val="204"/>
      </rPr>
      <t>2</t>
    </r>
  </si>
  <si>
    <t>В качестве ненагружаемой теплозвукоизоляции в горизонтальных строительных ограждающих конструкциях. В качестве утеплителя и звукоизоляционного материала в лёгких ограждающих конструкциях каркасного типа. Скатные кровли, каркасные стены, перегородки, перекрытия, полы по лагам. В качестве звукоизолирующего материала полов на лагах. В трёхслойных конструкциях в жилищном, промышленном и гражданском строительстве. Для тепловой изоляции оборудования с температурой изолируемой поверхности от-120°С до+700°С</t>
  </si>
  <si>
    <t>В качестве тепловой изоляции, подвергающейся нагрузке в вертикальных и горизонтальных ограждающих конструкциях. В качестве теплоизоляционного слоя в трёхслойных бетонных и железобетонных ограждающих  конструкциях. В качестве теплоизоляционного слоя в покрытиях из профилированного настила или железобетона. Для наружной теплоизоляции стен с последующим  оштукатуриванием или устройством защитно-покровного слоя. Для тепловой изоляции оборудования с температурой изолируемой поверхности от -120°С до + 700°С. Средство огнезащиты строительных конструкций.</t>
  </si>
  <si>
    <t>МТПЭ-3-50</t>
  </si>
  <si>
    <t>МТПЭ-3-75</t>
  </si>
  <si>
    <t>МТПЭ-3-100</t>
  </si>
  <si>
    <t>МБПЭ-3-50</t>
  </si>
  <si>
    <t>МБПЭ-3-75</t>
  </si>
  <si>
    <t>не более75</t>
  </si>
  <si>
    <t>на  поставку звукотеплоизоляционных и огнеупорных материалов и изделий</t>
  </si>
  <si>
    <r>
      <t>МТПЭ-1-50</t>
    </r>
    <r>
      <rPr>
        <b/>
        <sz val="12"/>
        <rFont val="Arial"/>
        <family val="2"/>
        <charset val="204"/>
      </rPr>
      <t xml:space="preserve"> рулонированные в бумагу</t>
    </r>
  </si>
  <si>
    <r>
      <t xml:space="preserve">МТПЭ-1-50     </t>
    </r>
    <r>
      <rPr>
        <b/>
        <sz val="12"/>
        <rFont val="Arial"/>
        <family val="2"/>
        <charset val="204"/>
      </rPr>
      <t xml:space="preserve"> не рулонированные в бумагу</t>
    </r>
  </si>
  <si>
    <r>
      <t xml:space="preserve">МТПЭ-1-75 </t>
    </r>
    <r>
      <rPr>
        <b/>
        <sz val="12"/>
        <rFont val="Arial"/>
        <family val="2"/>
        <charset val="204"/>
      </rPr>
      <t>рулонированные в бумагу</t>
    </r>
  </si>
  <si>
    <r>
      <t xml:space="preserve">МТПЭ-1-75      </t>
    </r>
    <r>
      <rPr>
        <b/>
        <sz val="12"/>
        <rFont val="Arial"/>
        <family val="2"/>
        <charset val="204"/>
      </rPr>
      <t>не рулонированные в бумагу</t>
    </r>
  </si>
  <si>
    <r>
      <t>МБПЭ-1-50</t>
    </r>
    <r>
      <rPr>
        <b/>
        <sz val="12"/>
        <rFont val="Arial"/>
        <family val="2"/>
        <charset val="204"/>
      </rPr>
      <t xml:space="preserve">             не рулонированные в бумагу</t>
    </r>
  </si>
  <si>
    <r>
      <t>МБПЭ-1-50</t>
    </r>
    <r>
      <rPr>
        <b/>
        <sz val="12"/>
        <rFont val="Arial"/>
        <family val="2"/>
        <charset val="204"/>
      </rPr>
      <t xml:space="preserve">  рулонированные в бумагу</t>
    </r>
  </si>
  <si>
    <r>
      <t>МБПЭ-1-75</t>
    </r>
    <r>
      <rPr>
        <b/>
        <sz val="12"/>
        <rFont val="Arial"/>
        <family val="2"/>
        <charset val="204"/>
      </rPr>
      <t xml:space="preserve">             не рулонированные в бумагу</t>
    </r>
  </si>
  <si>
    <r>
      <t xml:space="preserve">МБПЭ-1-75 </t>
    </r>
    <r>
      <rPr>
        <b/>
        <sz val="12"/>
        <rFont val="Arial"/>
        <family val="2"/>
        <charset val="204"/>
      </rPr>
      <t>рулонированные в бумагу</t>
    </r>
  </si>
  <si>
    <t>Маты теплоизоляционные прошивные энергетические в обкладке из сетки металлической с одной стороны</t>
  </si>
  <si>
    <t>МТПЭ-2-50</t>
  </si>
  <si>
    <t>МТПЭ-2-75</t>
  </si>
  <si>
    <t>МТПЭ-2-100</t>
  </si>
  <si>
    <t>МБПЭ-2-100</t>
  </si>
  <si>
    <t>МБПЭ-21-100</t>
  </si>
  <si>
    <t>МБПЭ-2-50</t>
  </si>
  <si>
    <t>МБПЭ-2-75</t>
  </si>
  <si>
    <t>МБПЭ-31-100</t>
  </si>
  <si>
    <t>МТПЭ-32-50</t>
  </si>
  <si>
    <t>МТПЭ-32-75</t>
  </si>
  <si>
    <t>МТПЭ-32-100</t>
  </si>
  <si>
    <t>МБПЭ-32-50</t>
  </si>
  <si>
    <t>МБПЭ-32-75</t>
  </si>
  <si>
    <t>МБПЭ-32-100</t>
  </si>
  <si>
    <t>МБПЭ-3-100</t>
  </si>
  <si>
    <t>70-150</t>
  </si>
  <si>
    <t>50-150</t>
  </si>
  <si>
    <t>50-120</t>
  </si>
  <si>
    <t>Шнур теплоизоляционный энергетический на основе ваты базальтовой сверхтонкой в оплетке из стеклоровинга</t>
  </si>
  <si>
    <t>Шнур теплоизоляционный энергетический на основе ваты базальтовой сверхтонкой в оплетке из стальной проволоки</t>
  </si>
  <si>
    <t>В качестве тепловой изоляции, звукоизоляции энергетического и промышленного оборудования с температурой изолируемой поверхности от - 180° С до + 700° С. В качестве ненагруженной тепловой изоляции и горизонтальных строительных ограждающих конструкциях. В качестве утеплителя в лёгких ограждающих  конструкциях каркасного типа. В качестве звукопоглощающих материалов среднего слоя в конструкциях каркасно-обшивных перегородок, облицовок многоэтажных перекрытий, дополнительной звукоизоляции потолков и стен в промышленном, гражданском и жилищном строительстве.</t>
  </si>
  <si>
    <t xml:space="preserve">В качестве тепловой изоляции энергетического и промышленного оборудования с температурой изолируемой поверхности от - 180° С до + 700° С. В качестве ненагруженной тепловой изоляции и горизонтальных строительных ограждающих конструкциях. В качестве утеплителя в лёгких ограждающих  конструкциях каркасного типа, промышленном, гражданском и жилищном строительстве </t>
  </si>
  <si>
    <t>Маты базальтовые прошивные энергетические из сверхтонкого волокна (без обкладки)</t>
  </si>
  <si>
    <t>В качестве тепловой и звуковой изоляции энергетического и промышленного оборудования с температурой изолируемой поверхности от - 180° С до + 700° С. В качестве звукопоглощающих материалов среднего слоя в конструкциях каркасно-обшивных перегородок, облицовок многоэтажных перекрытий, дополнительной звукоизоляции потолков и стен в промышленном, гражданском и жилищном строительстве. Материал вибростойкий.</t>
  </si>
  <si>
    <t>Маты базальтовые прошивные энергетические из сверхтонкого волокна в обкладке из сетки металлической с одной стороны</t>
  </si>
  <si>
    <t>В качестве тепловой изоляции, звукоизоляции энергетического и промышленного оборудования с температурой изолируемой поверхности от - 180° С до + 450° С. В качестве ненагруженной тепловой изоляции и горизонтальных строительных ограждающих конструкциях. В качестве утеплителя в лёгких ограждающих  конструкциях каркасного типа. В качестве звукопоглощающих материалов среднего слоя в конструкциях каркасно-обшивных перегородок, облицовок многоэтажных перекрытий, дополнительной звукоизоляции потолков и стен в промышленном, гражданском и жилищном строительстве.</t>
  </si>
  <si>
    <t>ЦТЭ-110</t>
  </si>
  <si>
    <t>ЦТЭ-150</t>
  </si>
  <si>
    <t>ЦТЭ-200</t>
  </si>
  <si>
    <t>МБПЭ-1-100</t>
  </si>
  <si>
    <t>2000; 1200; 1000</t>
  </si>
  <si>
    <t>1000; 600; 500</t>
  </si>
  <si>
    <t>40-50</t>
  </si>
  <si>
    <t>Длинна шнура в 1 бухте/ в 1 м3, м.п.</t>
  </si>
  <si>
    <t>70 / 1400</t>
  </si>
  <si>
    <t>40 / 800</t>
  </si>
  <si>
    <t>25 / 500</t>
  </si>
  <si>
    <t>17,5 / 350</t>
  </si>
  <si>
    <t>156 / 3120</t>
  </si>
  <si>
    <t>Маты теплоизоляционные прошивные энергетические (в обкладке из стеклоткани Т-23 с одной стороны)* Цена договорная, предоставляется по запросу.</t>
  </si>
  <si>
    <t>Маты базальтовые прошивные энергетические из сверхтонкого волокна в обкладке из стеклоткани Т-23 с одной стороны. Цена договорная, предоставляется по запросу.</t>
  </si>
  <si>
    <t>Маты теплоизоляционные прошивные энергетические в обкладке из стеклоткани Т-23 с двух сторон. Цена договорная, предоставляется по запросу.</t>
  </si>
  <si>
    <t>Маты базальтовые прошивные энергетические из сверхтонкого волокна в обкладке из стеклоткани Т-23 с двух сторон. Цена договорная, предоставляется по запросу.</t>
  </si>
  <si>
    <t>Маты теплоизоляционные прошивные энергетические в обкладке из стеклоткани Т-23 со всех  сторон. Цена договорная, предоставляется по запросу.</t>
  </si>
  <si>
    <t>Маты базальтовые прошивные энергетические из сверхтонкого волокна в обкладке из стеклоткани Т-23 со всех сторон. Цена договорная, предоставляется по запросу.</t>
  </si>
  <si>
    <t>Маты базальтовые прошивные энергетические из сверхтонкого волокна в обкладке из сетки металлической с двух сторон Цена договорная, предоставляется по запросу.</t>
  </si>
  <si>
    <t>Маты теплоизоляционные прошивные энергетические в обкладке из сетки металлической с двух сторон Цена договорная, предоставляется по запросу.</t>
  </si>
  <si>
    <t>В качестве тепловой изоляции подвергающейся нагрузке в вертикальных и горизонтальных строительных ограждающих конструкциях. В покрытиях из профилированного настила и железобетона.  Температура изолируемой поверхности до 100 °С</t>
  </si>
  <si>
    <t>В качестве ненагруженной тепловой изоляции в горизонтальных строительных ограждающих контрукциях. Для изоляции оборудования с температурой изолируемой поверхности от -60 до +400 °С</t>
  </si>
  <si>
    <t>В качестве ненагруженной тепловой изоляции в горизонтальных строительных ограждающих контрукциях. В качестве утеплителя в легких ограждающих конструкциях каркасного типа. Для изоляции оборудования с температурой изолируемой поверхности до +400 °С</t>
  </si>
  <si>
    <t>В качестве тепловой изоляции в вертикальных и горизонтальных строительных ограждающих конструкциях. В качестве утеплителя в легких ограждающих конструкциях каркасного типа. В качестве теплоизоляционного слоя в трехслойных бетонных и железобетонных ограждающих конструкциях. Для изоляции оборудования с температурой изолируемой проверхности до +400 °С</t>
  </si>
  <si>
    <t>В качестве тепловой изоляции, звукоизоляции в вертикальных и горизонтальных строительных ограждающих конструкциях. 
В качестве утеплителя в легких ограждающих конструкциях каркасного типа. 
Для тепловой изоляции оборудования с температурой изолируемой поверхности от-120 до +700°С</t>
  </si>
  <si>
    <t>Для использования в качестве ненагруженной тепловой и звуковой изоляции горизонтальных, вертикальных и наклонных строительных ограждающих конструкций всех типов зданий.</t>
  </si>
  <si>
    <r>
      <rPr>
        <b/>
        <sz val="26"/>
        <rFont val="Times New Roman"/>
        <family val="1"/>
        <charset val="204"/>
      </rPr>
      <t>Тел</t>
    </r>
    <r>
      <rPr>
        <b/>
        <sz val="28"/>
        <rFont val="Times New Roman"/>
        <family val="1"/>
        <charset val="204"/>
      </rPr>
      <t>.</t>
    </r>
    <r>
      <rPr>
        <b/>
        <sz val="36"/>
        <rFont val="Times New Roman"/>
        <family val="1"/>
        <charset val="204"/>
      </rPr>
      <t xml:space="preserve"> </t>
    </r>
    <r>
      <rPr>
        <b/>
        <sz val="36"/>
        <color indexed="10"/>
        <rFont val="Times New Roman"/>
        <family val="1"/>
        <charset val="204"/>
      </rPr>
      <t>+7 (383) 375-03-49</t>
    </r>
  </si>
  <si>
    <r>
      <t xml:space="preserve">Общество с ограниченной ответственностью </t>
    </r>
    <r>
      <rPr>
        <b/>
        <sz val="16"/>
        <color rgb="FF0070C0"/>
        <rFont val="Arial"/>
        <family val="2"/>
        <charset val="204"/>
      </rPr>
      <t xml:space="preserve"> (официальный дилер завода)</t>
    </r>
  </si>
  <si>
    <r>
      <rPr>
        <b/>
        <sz val="24"/>
        <rFont val="Arial"/>
        <family val="2"/>
        <charset val="204"/>
      </rPr>
      <t>e-mail:</t>
    </r>
    <r>
      <rPr>
        <sz val="24"/>
        <color indexed="12"/>
        <rFont val="Arial"/>
        <family val="2"/>
        <charset val="204"/>
      </rPr>
      <t xml:space="preserve"> sales@teplit54.ru</t>
    </r>
    <r>
      <rPr>
        <sz val="24"/>
        <rFont val="Arial"/>
        <family val="2"/>
        <charset val="204"/>
      </rPr>
      <t xml:space="preserve">  </t>
    </r>
  </si>
  <si>
    <t>662200, Россия, Красноярский край, г.Назарово</t>
  </si>
  <si>
    <t>ПРАЙС-ЛИСТ</t>
  </si>
  <si>
    <t xml:space="preserve"> Действует с 01.06.2014г.</t>
  </si>
  <si>
    <t xml:space="preserve">1. Теплоизоляционные материалы по ГОСТ 9573-96  и по ТУ 5761-001-00126238-00 изготавливаются на импортном оборудовании из ваты базальтовой энергетической , </t>
  </si>
  <si>
    <t>получаемой электроплавлением базальтовых горных пород, превосходящих вату минеральную по ГОСТ 4640-93 по основным параметрам и долговечности.</t>
  </si>
  <si>
    <t>3. В случае изменения стоимости исходного сырья, топлива, энергии, транспортных услуг и других составляющих цены на продукцию могут быть скорректированы.</t>
  </si>
  <si>
    <t>а) в транспортные пакеты (поддоны с обрешеткой, стянутые упаковочной лентой) плиты теплоизоляционные</t>
  </si>
  <si>
    <t>г) в мешки упаковываются сыпучие материалы</t>
  </si>
  <si>
    <t xml:space="preserve">2. По ТУ 5761-001-00126 238-00 из ваты базальтовой энергетической и из ваты базальтовой сверхтонкой энергетической могут изготавливаться маты прошивные любой толщины в обкладке  стеклотканью с одной, двух или со всех сторон.  </t>
  </si>
  <si>
    <r>
      <t xml:space="preserve">МБПЭ-1-100, </t>
    </r>
    <r>
      <rPr>
        <b/>
        <sz val="12"/>
        <rFont val="Arial"/>
        <family val="2"/>
        <charset val="204"/>
      </rPr>
      <t>рулонированные в бумагу до 70 мм.</t>
    </r>
  </si>
  <si>
    <r>
      <t xml:space="preserve">МТПЭ-1-100, </t>
    </r>
    <r>
      <rPr>
        <b/>
        <sz val="12"/>
        <rFont val="Arial"/>
        <family val="2"/>
        <charset val="204"/>
      </rPr>
      <t>рулонированные в бумагу до 70 мм.</t>
    </r>
  </si>
  <si>
    <t>Цена договорная. Предоставляется по запросу.</t>
  </si>
  <si>
    <r>
      <t>Для тепловой изоляции промышленных  трубопроводов различного диаметра в промышленном, гражданском и жилищном строительстве при температуре изолируемой поверхности от  - 120</t>
    </r>
    <r>
      <rPr>
        <sz val="20"/>
        <color indexed="8"/>
        <rFont val="Arial Narrow"/>
        <family val="2"/>
        <charset val="204"/>
      </rPr>
      <t>° С</t>
    </r>
    <r>
      <rPr>
        <sz val="20"/>
        <rFont val="Arial Narrow"/>
        <family val="2"/>
        <charset val="204"/>
      </rPr>
      <t xml:space="preserve"> до + 400</t>
    </r>
    <r>
      <rPr>
        <sz val="20"/>
        <color indexed="8"/>
        <rFont val="Arial Narrow"/>
        <family val="2"/>
        <charset val="204"/>
      </rPr>
      <t xml:space="preserve">° </t>
    </r>
    <r>
      <rPr>
        <sz val="20"/>
        <rFont val="Arial Narrow"/>
        <family val="2"/>
        <charset val="204"/>
      </rPr>
      <t>С</t>
    </r>
  </si>
  <si>
    <t>5. Продукция упаковывается:</t>
  </si>
  <si>
    <t>4. Продукция отпускается по предварительной заявке. Цена указана без учёта доставки. Стоимость доставки зависит от места нахождения объекта. Доставка осуществляется автотранспортом по предварительной заявке потребителя.</t>
  </si>
  <si>
    <t>2000; 1000;</t>
  </si>
  <si>
    <t xml:space="preserve">www.teplit54.ru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</si>
</sst>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51" x14ac:knownFonts="1">
    <font>
      <sz val="10"/>
      <name val="Arial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6"/>
      <name val="Arial"/>
      <family val="2"/>
      <charset val="204"/>
    </font>
    <font>
      <b/>
      <sz val="18"/>
      <name val="Times New Roman"/>
      <family val="1"/>
      <charset val="204"/>
    </font>
    <font>
      <b/>
      <sz val="22"/>
      <name val="Arial"/>
      <family val="2"/>
      <charset val="204"/>
    </font>
    <font>
      <sz val="20"/>
      <name val="Arial"/>
      <family val="2"/>
      <charset val="204"/>
    </font>
    <font>
      <b/>
      <sz val="20"/>
      <name val="Arial"/>
      <family val="2"/>
      <charset val="204"/>
    </font>
    <font>
      <b/>
      <sz val="20"/>
      <color indexed="8"/>
      <name val="Arial"/>
      <family val="2"/>
      <charset val="204"/>
    </font>
    <font>
      <b/>
      <sz val="14"/>
      <name val="Arial"/>
      <family val="2"/>
    </font>
    <font>
      <b/>
      <sz val="14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vertAlign val="superscript"/>
      <sz val="14"/>
      <name val="Arial"/>
      <family val="2"/>
      <charset val="204"/>
    </font>
    <font>
      <b/>
      <sz val="20"/>
      <name val="Times New Roman"/>
      <family val="1"/>
      <charset val="204"/>
    </font>
    <font>
      <b/>
      <sz val="16"/>
      <name val="Arial"/>
      <family val="2"/>
      <charset val="204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  <charset val="204"/>
    </font>
    <font>
      <b/>
      <sz val="20"/>
      <color indexed="8"/>
      <name val="Arial"/>
      <family val="2"/>
      <charset val="204"/>
    </font>
    <font>
      <b/>
      <sz val="17"/>
      <name val="Arial"/>
      <family val="2"/>
      <charset val="204"/>
    </font>
    <font>
      <b/>
      <i/>
      <sz val="18"/>
      <name val="Arial"/>
      <family val="2"/>
      <charset val="204"/>
    </font>
    <font>
      <i/>
      <sz val="18"/>
      <name val="Arial"/>
      <family val="2"/>
      <charset val="204"/>
    </font>
    <font>
      <b/>
      <sz val="17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vertAlign val="superscript"/>
      <sz val="16"/>
      <name val="Arial"/>
      <family val="2"/>
      <charset val="204"/>
    </font>
    <font>
      <b/>
      <sz val="28"/>
      <name val="Times New Roman"/>
      <family val="1"/>
      <charset val="204"/>
    </font>
    <font>
      <sz val="16"/>
      <name val="Arial"/>
      <family val="2"/>
      <charset val="204"/>
    </font>
    <font>
      <sz val="20"/>
      <name val="Arial"/>
      <family val="2"/>
    </font>
    <font>
      <b/>
      <sz val="24"/>
      <name val="Arial"/>
      <family val="2"/>
      <charset val="204"/>
    </font>
    <font>
      <sz val="20"/>
      <name val="Arial Narrow"/>
      <family val="2"/>
      <charset val="204"/>
    </font>
    <font>
      <sz val="20"/>
      <color theme="1"/>
      <name val="Arial Narrow"/>
      <family val="2"/>
      <charset val="204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sz val="2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36"/>
      <color indexed="10"/>
      <name val="Times New Roman"/>
      <family val="1"/>
      <charset val="204"/>
    </font>
    <font>
      <b/>
      <sz val="16"/>
      <color rgb="FF0070C0"/>
      <name val="Arial"/>
      <family val="2"/>
      <charset val="204"/>
    </font>
    <font>
      <sz val="24"/>
      <name val="Arial"/>
      <family val="2"/>
      <charset val="204"/>
    </font>
    <font>
      <sz val="24"/>
      <color indexed="12"/>
      <name val="Arial"/>
      <family val="2"/>
      <charset val="204"/>
    </font>
    <font>
      <sz val="18"/>
      <name val="Arial"/>
      <family val="2"/>
      <charset val="204"/>
    </font>
    <font>
      <b/>
      <i/>
      <u/>
      <sz val="20"/>
      <name val="Arial"/>
      <family val="2"/>
      <charset val="204"/>
    </font>
    <font>
      <i/>
      <sz val="20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24"/>
      <color rgb="FF00A400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theme="1"/>
      <name val="Calibri"/>
      <family val="2"/>
      <scheme val="minor"/>
    </font>
    <font>
      <sz val="20"/>
      <color indexed="8"/>
      <name val="Arial Narrow"/>
      <family val="2"/>
      <charset val="204"/>
    </font>
    <font>
      <sz val="22"/>
      <color rgb="FF0000FF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distributed"/>
    </xf>
    <xf numFmtId="0" fontId="12" fillId="0" borderId="3" xfId="0" applyFont="1" applyBorder="1" applyAlignment="1">
      <alignment horizontal="center" vertical="distributed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distributed"/>
    </xf>
    <xf numFmtId="0" fontId="18" fillId="0" borderId="3" xfId="0" applyFont="1" applyBorder="1" applyAlignment="1">
      <alignment horizontal="left" vertical="center"/>
    </xf>
    <xf numFmtId="0" fontId="18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20" fillId="0" borderId="8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7" fillId="0" borderId="0" xfId="0" applyFont="1"/>
    <xf numFmtId="0" fontId="21" fillId="0" borderId="22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left"/>
    </xf>
    <xf numFmtId="0" fontId="21" fillId="0" borderId="28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21" fillId="0" borderId="27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21" fillId="0" borderId="19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1" fillId="0" borderId="28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2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2" fontId="19" fillId="0" borderId="9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21" fillId="0" borderId="26" xfId="0" applyFont="1" applyFill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22" xfId="0" applyFont="1" applyFill="1" applyBorder="1" applyAlignment="1">
      <alignment horizontal="left"/>
    </xf>
    <xf numFmtId="0" fontId="21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vertical="distributed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33" fillId="2" borderId="0" xfId="0" applyFont="1" applyFill="1" applyBorder="1" applyAlignment="1"/>
    <xf numFmtId="0" fontId="5" fillId="2" borderId="0" xfId="0" applyFont="1" applyFill="1" applyBorder="1" applyAlignment="1">
      <alignment vertical="center" wrapText="1"/>
    </xf>
    <xf numFmtId="0" fontId="34" fillId="2" borderId="0" xfId="0" applyFont="1" applyFill="1"/>
    <xf numFmtId="0" fontId="5" fillId="2" borderId="0" xfId="0" applyFont="1" applyFill="1" applyBorder="1" applyAlignment="1">
      <alignment vertical="center"/>
    </xf>
    <xf numFmtId="0" fontId="35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vertical="center"/>
    </xf>
    <xf numFmtId="0" fontId="28" fillId="2" borderId="0" xfId="0" applyFont="1" applyFill="1" applyAlignment="1">
      <alignment horizontal="left"/>
    </xf>
    <xf numFmtId="0" fontId="27" fillId="2" borderId="0" xfId="0" applyFont="1" applyFill="1" applyBorder="1" applyAlignment="1">
      <alignment vertical="center" wrapText="1"/>
    </xf>
    <xf numFmtId="0" fontId="40" fillId="2" borderId="0" xfId="0" applyFont="1" applyFill="1" applyBorder="1" applyAlignment="1">
      <alignment horizontal="left"/>
    </xf>
    <xf numFmtId="0" fontId="42" fillId="2" borderId="0" xfId="0" applyFont="1" applyFill="1" applyAlignment="1"/>
    <xf numFmtId="0" fontId="27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45" fillId="2" borderId="0" xfId="0" applyFont="1" applyFill="1" applyBorder="1" applyAlignment="1">
      <alignment vertical="center"/>
    </xf>
    <xf numFmtId="0" fontId="44" fillId="2" borderId="0" xfId="0" applyFont="1" applyFill="1" applyBorder="1" applyAlignment="1">
      <alignment horizontal="center" vertical="center"/>
    </xf>
    <xf numFmtId="0" fontId="44" fillId="2" borderId="22" xfId="0" applyFont="1" applyFill="1" applyBorder="1" applyAlignment="1">
      <alignment vertical="center"/>
    </xf>
    <xf numFmtId="39" fontId="46" fillId="2" borderId="0" xfId="0" applyNumberFormat="1" applyFont="1" applyFill="1" applyBorder="1" applyAlignment="1">
      <alignment horizontal="left" vertical="center"/>
    </xf>
    <xf numFmtId="39" fontId="14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/>
    </xf>
    <xf numFmtId="0" fontId="47" fillId="2" borderId="0" xfId="0" applyFont="1" applyFill="1" applyBorder="1" applyAlignment="1">
      <alignment horizontal="left"/>
    </xf>
    <xf numFmtId="0" fontId="48" fillId="2" borderId="0" xfId="0" applyFont="1" applyFill="1"/>
    <xf numFmtId="0" fontId="5" fillId="2" borderId="0" xfId="0" applyFont="1" applyFill="1" applyBorder="1" applyAlignment="1"/>
    <xf numFmtId="0" fontId="21" fillId="0" borderId="26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/>
    </xf>
    <xf numFmtId="0" fontId="21" fillId="0" borderId="26" xfId="0" applyFont="1" applyFill="1" applyBorder="1" applyAlignment="1">
      <alignment horizontal="left" vertical="center"/>
    </xf>
    <xf numFmtId="2" fontId="19" fillId="0" borderId="11" xfId="0" applyNumberFormat="1" applyFont="1" applyBorder="1" applyAlignment="1">
      <alignment horizontal="center" vertical="center"/>
    </xf>
    <xf numFmtId="2" fontId="19" fillId="0" borderId="3" xfId="0" applyNumberFormat="1" applyFont="1" applyFill="1" applyBorder="1" applyAlignment="1">
      <alignment horizontal="center" vertical="center"/>
    </xf>
    <xf numFmtId="2" fontId="19" fillId="0" borderId="9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0" fontId="4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2" fontId="17" fillId="0" borderId="32" xfId="0" applyNumberFormat="1" applyFont="1" applyBorder="1" applyAlignment="1">
      <alignment horizontal="center" vertical="center"/>
    </xf>
    <xf numFmtId="2" fontId="19" fillId="0" borderId="32" xfId="1" applyNumberFormat="1" applyFont="1" applyBorder="1" applyAlignment="1">
      <alignment horizontal="center" vertical="center"/>
    </xf>
    <xf numFmtId="2" fontId="19" fillId="0" borderId="30" xfId="1" applyNumberFormat="1" applyFont="1" applyBorder="1" applyAlignment="1">
      <alignment horizontal="center" vertical="center"/>
    </xf>
    <xf numFmtId="2" fontId="19" fillId="0" borderId="33" xfId="1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2" fontId="17" fillId="0" borderId="3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2" fontId="17" fillId="0" borderId="33" xfId="0" applyNumberFormat="1" applyFont="1" applyBorder="1" applyAlignment="1">
      <alignment horizontal="center" vertical="center"/>
    </xf>
    <xf numFmtId="2" fontId="17" fillId="0" borderId="30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2" fontId="9" fillId="0" borderId="47" xfId="0" applyNumberFormat="1" applyFont="1" applyBorder="1" applyAlignment="1">
      <alignment horizontal="center" vertical="center"/>
    </xf>
    <xf numFmtId="2" fontId="9" fillId="0" borderId="48" xfId="0" applyNumberFormat="1" applyFont="1" applyBorder="1" applyAlignment="1">
      <alignment horizontal="center" vertical="center"/>
    </xf>
    <xf numFmtId="2" fontId="9" fillId="0" borderId="49" xfId="0" applyNumberFormat="1" applyFont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center"/>
    </xf>
    <xf numFmtId="0" fontId="44" fillId="2" borderId="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31" fillId="0" borderId="26" xfId="0" applyFont="1" applyFill="1" applyBorder="1" applyAlignment="1">
      <alignment horizontal="left" vertical="center" wrapText="1"/>
    </xf>
    <xf numFmtId="0" fontId="31" fillId="0" borderId="27" xfId="0" applyFont="1" applyFill="1" applyBorder="1" applyAlignment="1">
      <alignment horizontal="left" vertical="center" wrapText="1"/>
    </xf>
    <xf numFmtId="0" fontId="32" fillId="0" borderId="24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left" vertical="center" wrapText="1"/>
    </xf>
    <xf numFmtId="0" fontId="32" fillId="0" borderId="23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left" vertical="center" wrapText="1"/>
    </xf>
    <xf numFmtId="0" fontId="31" fillId="0" borderId="25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0" fontId="31" fillId="0" borderId="23" xfId="0" applyFont="1" applyBorder="1" applyAlignment="1">
      <alignment horizontal="left" vertical="center" wrapText="1"/>
    </xf>
    <xf numFmtId="0" fontId="31" fillId="0" borderId="24" xfId="0" applyNumberFormat="1" applyFont="1" applyBorder="1" applyAlignment="1">
      <alignment horizontal="left" vertical="center" wrapText="1"/>
    </xf>
    <xf numFmtId="0" fontId="31" fillId="0" borderId="25" xfId="0" applyNumberFormat="1" applyFont="1" applyBorder="1" applyAlignment="1">
      <alignment horizontal="left" vertical="center" wrapText="1"/>
    </xf>
    <xf numFmtId="0" fontId="31" fillId="0" borderId="0" xfId="0" applyNumberFormat="1" applyFont="1" applyBorder="1" applyAlignment="1">
      <alignment horizontal="left" vertical="center" wrapText="1"/>
    </xf>
    <xf numFmtId="0" fontId="31" fillId="0" borderId="15" xfId="0" applyNumberFormat="1" applyFont="1" applyBorder="1" applyAlignment="1">
      <alignment horizontal="left" vertical="center" wrapText="1"/>
    </xf>
    <xf numFmtId="0" fontId="31" fillId="0" borderId="22" xfId="0" applyNumberFormat="1" applyFont="1" applyBorder="1" applyAlignment="1">
      <alignment horizontal="left" vertical="center" wrapText="1"/>
    </xf>
    <xf numFmtId="0" fontId="31" fillId="0" borderId="23" xfId="0" applyNumberFormat="1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44" xfId="0" applyFont="1" applyBorder="1" applyAlignment="1">
      <alignment horizontal="left" vertical="center" wrapText="1"/>
    </xf>
    <xf numFmtId="0" fontId="31" fillId="0" borderId="19" xfId="0" applyNumberFormat="1" applyFont="1" applyBorder="1" applyAlignment="1">
      <alignment horizontal="left" vertical="center" wrapText="1"/>
    </xf>
    <xf numFmtId="0" fontId="31" fillId="0" borderId="16" xfId="0" applyNumberFormat="1" applyFont="1" applyBorder="1" applyAlignment="1">
      <alignment horizontal="left" vertical="center" wrapText="1"/>
    </xf>
    <xf numFmtId="0" fontId="31" fillId="0" borderId="44" xfId="0" applyNumberFormat="1" applyFont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2" fontId="9" fillId="0" borderId="34" xfId="0" applyNumberFormat="1" applyFont="1" applyBorder="1" applyAlignment="1">
      <alignment horizontal="center" vertical="center" wrapText="1"/>
    </xf>
    <xf numFmtId="2" fontId="9" fillId="0" borderId="46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31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29" xfId="0" applyFont="1" applyBorder="1" applyAlignment="1">
      <alignment horizontal="center" vertical="center" wrapText="1"/>
    </xf>
    <xf numFmtId="0" fontId="50" fillId="2" borderId="0" xfId="0" applyFont="1" applyFill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655320</xdr:colOff>
      <xdr:row>3</xdr:row>
      <xdr:rowOff>0</xdr:rowOff>
    </xdr:to>
    <xdr:pic>
      <xdr:nvPicPr>
        <xdr:cNvPr id="10" name="Рисунок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0228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10347960</xdr:colOff>
      <xdr:row>0</xdr:row>
      <xdr:rowOff>335280</xdr:rowOff>
    </xdr:from>
    <xdr:to>
      <xdr:col>9</xdr:col>
      <xdr:colOff>13152120</xdr:colOff>
      <xdr:row>5</xdr:row>
      <xdr:rowOff>304800</xdr:rowOff>
    </xdr:to>
    <xdr:pic>
      <xdr:nvPicPr>
        <xdr:cNvPr id="11" name="Picture 4" descr="ЛОГО-ТЕПЛИТ-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9620" y="335280"/>
          <a:ext cx="2804160" cy="172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3672840</xdr:colOff>
      <xdr:row>0</xdr:row>
      <xdr:rowOff>15240</xdr:rowOff>
    </xdr:from>
    <xdr:to>
      <xdr:col>13</xdr:col>
      <xdr:colOff>6477000</xdr:colOff>
      <xdr:row>4</xdr:row>
      <xdr:rowOff>243840</xdr:rowOff>
    </xdr:to>
    <xdr:pic>
      <xdr:nvPicPr>
        <xdr:cNvPr id="12" name="Picture 4" descr="ЛОГО-ТЕПЛИТ-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72320" y="15240"/>
          <a:ext cx="2804160" cy="172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655320</xdr:colOff>
      <xdr:row>3</xdr:row>
      <xdr:rowOff>0</xdr:rowOff>
    </xdr:to>
    <xdr:pic>
      <xdr:nvPicPr>
        <xdr:cNvPr id="14" name="Рисунок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9466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10347960</xdr:colOff>
      <xdr:row>0</xdr:row>
      <xdr:rowOff>335280</xdr:rowOff>
    </xdr:from>
    <xdr:to>
      <xdr:col>9</xdr:col>
      <xdr:colOff>13152120</xdr:colOff>
      <xdr:row>5</xdr:row>
      <xdr:rowOff>304800</xdr:rowOff>
    </xdr:to>
    <xdr:pic>
      <xdr:nvPicPr>
        <xdr:cNvPr id="15" name="Picture 4" descr="ЛОГО-ТЕПЛИТ-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0440" y="335280"/>
          <a:ext cx="0" cy="172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3672840</xdr:colOff>
      <xdr:row>0</xdr:row>
      <xdr:rowOff>15240</xdr:rowOff>
    </xdr:from>
    <xdr:to>
      <xdr:col>13</xdr:col>
      <xdr:colOff>6477000</xdr:colOff>
      <xdr:row>4</xdr:row>
      <xdr:rowOff>243840</xdr:rowOff>
    </xdr:to>
    <xdr:pic>
      <xdr:nvPicPr>
        <xdr:cNvPr id="16" name="Picture 4" descr="ЛОГО-ТЕПЛИТ-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03740" y="15240"/>
          <a:ext cx="2804160" cy="172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655320</xdr:colOff>
      <xdr:row>3</xdr:row>
      <xdr:rowOff>0</xdr:rowOff>
    </xdr:to>
    <xdr:pic>
      <xdr:nvPicPr>
        <xdr:cNvPr id="8" name="Рисунок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9466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10347960</xdr:colOff>
      <xdr:row>0</xdr:row>
      <xdr:rowOff>335280</xdr:rowOff>
    </xdr:from>
    <xdr:to>
      <xdr:col>9</xdr:col>
      <xdr:colOff>13152120</xdr:colOff>
      <xdr:row>5</xdr:row>
      <xdr:rowOff>304800</xdr:rowOff>
    </xdr:to>
    <xdr:pic>
      <xdr:nvPicPr>
        <xdr:cNvPr id="9" name="Picture 4" descr="ЛОГО-ТЕПЛИТ-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0440" y="335280"/>
          <a:ext cx="0" cy="172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3672840</xdr:colOff>
      <xdr:row>0</xdr:row>
      <xdr:rowOff>15240</xdr:rowOff>
    </xdr:from>
    <xdr:to>
      <xdr:col>13</xdr:col>
      <xdr:colOff>6477000</xdr:colOff>
      <xdr:row>4</xdr:row>
      <xdr:rowOff>243840</xdr:rowOff>
    </xdr:to>
    <xdr:pic>
      <xdr:nvPicPr>
        <xdr:cNvPr id="10" name="Picture 4" descr="ЛОГО-ТЕПЛИТ-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03740" y="15240"/>
          <a:ext cx="2804160" cy="172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plit54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eplit54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teplit54.ru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P47"/>
  <sheetViews>
    <sheetView tabSelected="1" view="pageBreakPreview" zoomScale="50" zoomScaleNormal="50" zoomScaleSheetLayoutView="50" zoomScalePageLayoutView="40" workbookViewId="0">
      <pane xSplit="9" ySplit="16" topLeftCell="J17" activePane="bottomRight" state="frozen"/>
      <selection pane="topRight" activeCell="J1" sqref="J1"/>
      <selection pane="bottomLeft" activeCell="A17" sqref="A17"/>
      <selection pane="bottomRight" activeCell="I13" sqref="I13:I14"/>
    </sheetView>
  </sheetViews>
  <sheetFormatPr defaultRowHeight="13.2" x14ac:dyDescent="0.25"/>
  <cols>
    <col min="1" max="1" width="34.109375" customWidth="1"/>
    <col min="2" max="2" width="48" style="2" customWidth="1"/>
    <col min="3" max="3" width="19.5546875" customWidth="1"/>
    <col min="4" max="4" width="18.109375" style="1" customWidth="1"/>
    <col min="5" max="5" width="14.88671875" style="1" customWidth="1"/>
    <col min="6" max="6" width="13.6640625" customWidth="1"/>
    <col min="7" max="7" width="15.6640625" customWidth="1"/>
    <col min="8" max="9" width="16.88671875" customWidth="1"/>
    <col min="10" max="13" width="17.88671875" customWidth="1"/>
    <col min="14" max="14" width="110.6640625" customWidth="1"/>
    <col min="15" max="15" width="54" customWidth="1"/>
  </cols>
  <sheetData>
    <row r="1" spans="1:16" s="99" customFormat="1" ht="28.8" customHeight="1" x14ac:dyDescent="0.4">
      <c r="A1" s="97"/>
      <c r="B1" s="97"/>
      <c r="C1" s="98"/>
      <c r="D1" s="98"/>
      <c r="E1" s="98"/>
      <c r="F1" s="98"/>
      <c r="G1" s="98"/>
      <c r="H1" s="98"/>
      <c r="I1" s="98"/>
    </row>
    <row r="2" spans="1:16" s="99" customFormat="1" ht="28.8" customHeight="1" x14ac:dyDescent="0.4">
      <c r="A2" s="97"/>
      <c r="B2" s="97"/>
      <c r="C2" s="100"/>
      <c r="D2" s="100"/>
      <c r="E2" s="100"/>
      <c r="F2" s="100"/>
      <c r="G2" s="100"/>
      <c r="H2" s="100"/>
      <c r="I2" s="100"/>
    </row>
    <row r="3" spans="1:16" s="99" customFormat="1" ht="33.6" customHeight="1" x14ac:dyDescent="0.6">
      <c r="A3" s="101"/>
      <c r="B3" s="101"/>
      <c r="C3" s="102"/>
      <c r="D3" s="102"/>
      <c r="E3" s="102"/>
      <c r="F3" s="102"/>
      <c r="G3" s="102"/>
      <c r="H3" s="102" t="s">
        <v>177</v>
      </c>
      <c r="I3" s="102"/>
    </row>
    <row r="4" spans="1:16" s="99" customFormat="1" ht="26.4" customHeight="1" x14ac:dyDescent="0.5">
      <c r="A4" s="103" t="s">
        <v>178</v>
      </c>
      <c r="B4" s="104"/>
      <c r="C4" s="104"/>
      <c r="D4" s="104"/>
      <c r="E4" s="104"/>
      <c r="F4" s="104"/>
      <c r="G4" s="104"/>
      <c r="H4" s="105" t="s">
        <v>179</v>
      </c>
      <c r="I4" s="105"/>
    </row>
    <row r="5" spans="1:16" s="99" customFormat="1" ht="20.399999999999999" customHeight="1" x14ac:dyDescent="0.4">
      <c r="A5" s="106" t="s">
        <v>180</v>
      </c>
      <c r="B5" s="107"/>
      <c r="C5" s="104"/>
      <c r="D5" s="104"/>
      <c r="E5" s="104"/>
      <c r="F5" s="104"/>
      <c r="G5" s="104"/>
      <c r="H5" s="104"/>
      <c r="I5" s="104"/>
    </row>
    <row r="6" spans="1:16" s="99" customFormat="1" ht="28.8" customHeight="1" x14ac:dyDescent="0.6">
      <c r="A6" s="343" t="s">
        <v>196</v>
      </c>
      <c r="B6" s="101"/>
      <c r="C6" s="104"/>
      <c r="D6" s="104"/>
      <c r="E6" s="104"/>
      <c r="F6" s="104"/>
      <c r="G6" s="104"/>
    </row>
    <row r="7" spans="1:16" x14ac:dyDescent="0.25">
      <c r="A7" s="109"/>
      <c r="B7" s="110"/>
      <c r="C7" s="109"/>
      <c r="D7" s="111"/>
      <c r="E7" s="111"/>
      <c r="F7" s="109"/>
      <c r="G7" s="109"/>
      <c r="H7" s="109"/>
      <c r="I7" s="109"/>
      <c r="J7" s="109"/>
      <c r="K7" s="112"/>
      <c r="L7" s="112"/>
      <c r="M7" s="112"/>
      <c r="N7" s="112"/>
      <c r="O7" s="112"/>
      <c r="P7" s="108"/>
    </row>
    <row r="8" spans="1:16" ht="24.6" customHeight="1" x14ac:dyDescent="0.4">
      <c r="A8" s="177" t="s">
        <v>181</v>
      </c>
      <c r="B8" s="177"/>
      <c r="C8" s="177"/>
      <c r="D8" s="177"/>
      <c r="E8" s="177"/>
      <c r="F8" s="177"/>
      <c r="G8" s="177"/>
      <c r="H8" s="177"/>
      <c r="I8" s="177"/>
      <c r="J8" s="109"/>
      <c r="K8" s="112"/>
      <c r="L8" s="112"/>
      <c r="M8" s="112"/>
      <c r="N8" s="112"/>
      <c r="O8" s="112"/>
      <c r="P8" s="108"/>
    </row>
    <row r="9" spans="1:16" ht="25.2" customHeight="1" x14ac:dyDescent="0.25">
      <c r="A9" s="178" t="s">
        <v>114</v>
      </c>
      <c r="B9" s="178"/>
      <c r="C9" s="178"/>
      <c r="D9" s="178"/>
      <c r="E9" s="178"/>
      <c r="F9" s="178"/>
      <c r="G9" s="178"/>
      <c r="H9" s="178"/>
      <c r="I9" s="178"/>
      <c r="J9" s="113" t="s">
        <v>182</v>
      </c>
      <c r="K9" s="112"/>
      <c r="L9" s="112"/>
      <c r="M9" s="112"/>
      <c r="N9" s="112"/>
      <c r="O9" s="112"/>
      <c r="P9" s="108"/>
    </row>
    <row r="10" spans="1:16" ht="9.6" customHeight="1" x14ac:dyDescent="0.25">
      <c r="A10" s="109"/>
      <c r="B10" s="114"/>
      <c r="C10" s="114"/>
      <c r="D10" s="114"/>
      <c r="E10" s="114"/>
      <c r="F10" s="114"/>
      <c r="G10" s="114"/>
      <c r="H10" s="114"/>
      <c r="I10" s="136"/>
      <c r="J10" s="109"/>
      <c r="K10" s="112"/>
      <c r="L10" s="112"/>
      <c r="M10" s="112"/>
      <c r="N10" s="112"/>
      <c r="O10" s="112"/>
      <c r="P10" s="108"/>
    </row>
    <row r="11" spans="1:16" ht="30.6" thickBot="1" x14ac:dyDescent="0.3">
      <c r="A11" s="115"/>
      <c r="B11" s="110"/>
      <c r="C11" s="109"/>
      <c r="D11" s="111"/>
      <c r="E11" s="111"/>
      <c r="F11" s="109"/>
      <c r="G11" s="109"/>
      <c r="H11" s="109"/>
      <c r="I11" s="109"/>
      <c r="J11" s="116"/>
      <c r="K11" s="117"/>
      <c r="L11" s="117"/>
      <c r="M11" s="112"/>
      <c r="N11" s="112"/>
      <c r="O11" s="112"/>
      <c r="P11" s="108"/>
    </row>
    <row r="12" spans="1:16" ht="24.9" customHeight="1" thickBot="1" x14ac:dyDescent="0.45">
      <c r="A12" s="62" t="s">
        <v>83</v>
      </c>
      <c r="B12" s="51"/>
      <c r="C12" s="51"/>
      <c r="D12" s="51"/>
      <c r="E12" s="51"/>
      <c r="F12" s="51"/>
      <c r="G12" s="51"/>
      <c r="H12" s="51"/>
      <c r="I12" s="51"/>
      <c r="J12" s="179" t="s">
        <v>3</v>
      </c>
      <c r="K12" s="180"/>
      <c r="L12" s="180"/>
      <c r="M12" s="180"/>
      <c r="N12" s="180"/>
      <c r="O12" s="181"/>
    </row>
    <row r="13" spans="1:16" ht="21.9" customHeight="1" x14ac:dyDescent="0.25">
      <c r="A13" s="188" t="s">
        <v>0</v>
      </c>
      <c r="B13" s="197" t="s">
        <v>1</v>
      </c>
      <c r="C13" s="188" t="s">
        <v>104</v>
      </c>
      <c r="D13" s="188" t="s">
        <v>105</v>
      </c>
      <c r="E13" s="191" t="s">
        <v>2</v>
      </c>
      <c r="F13" s="192"/>
      <c r="G13" s="193"/>
      <c r="H13" s="188" t="s">
        <v>86</v>
      </c>
      <c r="I13" s="191" t="s">
        <v>4</v>
      </c>
      <c r="J13" s="182"/>
      <c r="K13" s="183"/>
      <c r="L13" s="183"/>
      <c r="M13" s="183"/>
      <c r="N13" s="183"/>
      <c r="O13" s="184"/>
    </row>
    <row r="14" spans="1:16" ht="51.6" customHeight="1" thickBot="1" x14ac:dyDescent="0.3">
      <c r="A14" s="189"/>
      <c r="B14" s="198"/>
      <c r="C14" s="189"/>
      <c r="D14" s="189"/>
      <c r="E14" s="194"/>
      <c r="F14" s="195"/>
      <c r="G14" s="196"/>
      <c r="H14" s="190"/>
      <c r="I14" s="194"/>
      <c r="J14" s="182"/>
      <c r="K14" s="183"/>
      <c r="L14" s="183"/>
      <c r="M14" s="183"/>
      <c r="N14" s="183"/>
      <c r="O14" s="184"/>
    </row>
    <row r="15" spans="1:16" ht="24" customHeight="1" thickBot="1" x14ac:dyDescent="0.3">
      <c r="A15" s="190"/>
      <c r="B15" s="199"/>
      <c r="C15" s="190"/>
      <c r="D15" s="190"/>
      <c r="E15" s="151" t="s">
        <v>5</v>
      </c>
      <c r="F15" s="152" t="s">
        <v>6</v>
      </c>
      <c r="G15" s="151" t="s">
        <v>7</v>
      </c>
      <c r="H15" s="150" t="s">
        <v>8</v>
      </c>
      <c r="I15" s="166" t="s">
        <v>8</v>
      </c>
      <c r="J15" s="185"/>
      <c r="K15" s="186"/>
      <c r="L15" s="186"/>
      <c r="M15" s="186"/>
      <c r="N15" s="186"/>
      <c r="O15" s="187"/>
    </row>
    <row r="16" spans="1:16" ht="64.8" customHeight="1" thickBot="1" x14ac:dyDescent="0.3">
      <c r="A16" s="11" t="s">
        <v>17</v>
      </c>
      <c r="B16" s="12" t="s">
        <v>18</v>
      </c>
      <c r="C16" s="153" t="s">
        <v>113</v>
      </c>
      <c r="D16" s="12">
        <v>3.5999999999999997E-2</v>
      </c>
      <c r="E16" s="221" t="s">
        <v>154</v>
      </c>
      <c r="F16" s="221" t="s">
        <v>155</v>
      </c>
      <c r="G16" s="13" t="s">
        <v>141</v>
      </c>
      <c r="H16" s="154">
        <v>1861.2</v>
      </c>
      <c r="I16" s="141">
        <f>H16*1.18</f>
        <v>2196.2159999999999</v>
      </c>
      <c r="J16" s="201" t="s">
        <v>172</v>
      </c>
      <c r="K16" s="201"/>
      <c r="L16" s="201"/>
      <c r="M16" s="201"/>
      <c r="N16" s="201"/>
      <c r="O16" s="202"/>
    </row>
    <row r="17" spans="1:15" ht="80.400000000000006" customHeight="1" thickBot="1" x14ac:dyDescent="0.3">
      <c r="A17" s="155" t="s">
        <v>23</v>
      </c>
      <c r="B17" s="145" t="s">
        <v>18</v>
      </c>
      <c r="C17" s="145" t="s">
        <v>24</v>
      </c>
      <c r="D17" s="145">
        <v>3.7999999999999999E-2</v>
      </c>
      <c r="E17" s="222"/>
      <c r="F17" s="222">
        <v>500</v>
      </c>
      <c r="G17" s="146" t="s">
        <v>27</v>
      </c>
      <c r="H17" s="147">
        <v>2466.2000000000003</v>
      </c>
      <c r="I17" s="167">
        <f t="shared" ref="I17:I27" si="0">H17*1.18</f>
        <v>2910.116</v>
      </c>
      <c r="J17" s="201" t="s">
        <v>173</v>
      </c>
      <c r="K17" s="201"/>
      <c r="L17" s="201"/>
      <c r="M17" s="201"/>
      <c r="N17" s="201"/>
      <c r="O17" s="202"/>
    </row>
    <row r="18" spans="1:15" ht="105.6" customHeight="1" thickBot="1" x14ac:dyDescent="0.3">
      <c r="A18" s="155" t="s">
        <v>31</v>
      </c>
      <c r="B18" s="145" t="s">
        <v>18</v>
      </c>
      <c r="C18" s="145" t="s">
        <v>32</v>
      </c>
      <c r="D18" s="145">
        <v>3.7999999999999999E-2</v>
      </c>
      <c r="E18" s="222"/>
      <c r="F18" s="222">
        <v>500</v>
      </c>
      <c r="G18" s="146" t="s">
        <v>30</v>
      </c>
      <c r="H18" s="148">
        <v>3738.9</v>
      </c>
      <c r="I18" s="167">
        <f t="shared" si="0"/>
        <v>4411.902</v>
      </c>
      <c r="J18" s="201" t="s">
        <v>174</v>
      </c>
      <c r="K18" s="201"/>
      <c r="L18" s="201"/>
      <c r="M18" s="201"/>
      <c r="N18" s="201"/>
      <c r="O18" s="202"/>
    </row>
    <row r="19" spans="1:15" ht="82.8" customHeight="1" thickBot="1" x14ac:dyDescent="0.3">
      <c r="A19" s="156" t="s">
        <v>35</v>
      </c>
      <c r="B19" s="157" t="s">
        <v>18</v>
      </c>
      <c r="C19" s="157" t="s">
        <v>36</v>
      </c>
      <c r="D19" s="157">
        <v>3.9E-2</v>
      </c>
      <c r="E19" s="223"/>
      <c r="F19" s="223">
        <v>500</v>
      </c>
      <c r="G19" s="158" t="s">
        <v>30</v>
      </c>
      <c r="H19" s="159">
        <v>5008.3</v>
      </c>
      <c r="I19" s="168">
        <f t="shared" si="0"/>
        <v>5909.7939999999999</v>
      </c>
      <c r="J19" s="201" t="s">
        <v>171</v>
      </c>
      <c r="K19" s="201"/>
      <c r="L19" s="201"/>
      <c r="M19" s="201"/>
      <c r="N19" s="201"/>
      <c r="O19" s="202"/>
    </row>
    <row r="20" spans="1:15" s="44" customFormat="1" ht="64.8" customHeight="1" x14ac:dyDescent="0.4">
      <c r="A20" s="160" t="s">
        <v>102</v>
      </c>
      <c r="B20" s="139" t="s">
        <v>11</v>
      </c>
      <c r="C20" s="161" t="s">
        <v>103</v>
      </c>
      <c r="D20" s="161">
        <v>3.7999999999999999E-2</v>
      </c>
      <c r="E20" s="224" t="s">
        <v>195</v>
      </c>
      <c r="F20" s="224" t="s">
        <v>155</v>
      </c>
      <c r="G20" s="161" t="s">
        <v>139</v>
      </c>
      <c r="H20" s="162">
        <v>1678</v>
      </c>
      <c r="I20" s="141">
        <f t="shared" si="0"/>
        <v>1980.04</v>
      </c>
      <c r="J20" s="203" t="s">
        <v>106</v>
      </c>
      <c r="K20" s="203"/>
      <c r="L20" s="203"/>
      <c r="M20" s="203"/>
      <c r="N20" s="203"/>
      <c r="O20" s="204"/>
    </row>
    <row r="21" spans="1:15" ht="64.8" customHeight="1" x14ac:dyDescent="0.25">
      <c r="A21" s="163" t="s">
        <v>10</v>
      </c>
      <c r="B21" s="145" t="s">
        <v>11</v>
      </c>
      <c r="C21" s="145" t="s">
        <v>12</v>
      </c>
      <c r="D21" s="145">
        <v>3.5999999999999997E-2</v>
      </c>
      <c r="E21" s="225"/>
      <c r="F21" s="225"/>
      <c r="G21" s="146" t="s">
        <v>140</v>
      </c>
      <c r="H21" s="147">
        <v>1800</v>
      </c>
      <c r="I21" s="167">
        <f t="shared" si="0"/>
        <v>2124</v>
      </c>
      <c r="J21" s="205"/>
      <c r="K21" s="205"/>
      <c r="L21" s="205"/>
      <c r="M21" s="205"/>
      <c r="N21" s="205"/>
      <c r="O21" s="206"/>
    </row>
    <row r="22" spans="1:15" ht="64.8" customHeight="1" thickBot="1" x14ac:dyDescent="0.3">
      <c r="A22" s="155" t="s">
        <v>14</v>
      </c>
      <c r="B22" s="145" t="s">
        <v>11</v>
      </c>
      <c r="C22" s="145" t="s">
        <v>15</v>
      </c>
      <c r="D22" s="145">
        <v>3.5999999999999997E-2</v>
      </c>
      <c r="E22" s="225"/>
      <c r="F22" s="225"/>
      <c r="G22" s="146" t="s">
        <v>16</v>
      </c>
      <c r="H22" s="147">
        <v>2102</v>
      </c>
      <c r="I22" s="167">
        <f t="shared" si="0"/>
        <v>2480.3599999999997</v>
      </c>
      <c r="J22" s="207"/>
      <c r="K22" s="207"/>
      <c r="L22" s="207"/>
      <c r="M22" s="207"/>
      <c r="N22" s="207"/>
      <c r="O22" s="208"/>
    </row>
    <row r="23" spans="1:15" ht="64.8" customHeight="1" x14ac:dyDescent="0.25">
      <c r="A23" s="163" t="s">
        <v>19</v>
      </c>
      <c r="B23" s="145" t="s">
        <v>11</v>
      </c>
      <c r="C23" s="145" t="s">
        <v>20</v>
      </c>
      <c r="D23" s="145">
        <v>3.7999999999999999E-2</v>
      </c>
      <c r="E23" s="225"/>
      <c r="F23" s="225"/>
      <c r="G23" s="146" t="s">
        <v>16</v>
      </c>
      <c r="H23" s="147">
        <v>2636.7000000000003</v>
      </c>
      <c r="I23" s="167">
        <f t="shared" si="0"/>
        <v>3111.306</v>
      </c>
      <c r="J23" s="209" t="s">
        <v>175</v>
      </c>
      <c r="K23" s="209"/>
      <c r="L23" s="209"/>
      <c r="M23" s="209"/>
      <c r="N23" s="209"/>
      <c r="O23" s="210"/>
    </row>
    <row r="24" spans="1:15" ht="64.8" customHeight="1" thickBot="1" x14ac:dyDescent="0.3">
      <c r="A24" s="155" t="s">
        <v>21</v>
      </c>
      <c r="B24" s="145" t="s">
        <v>11</v>
      </c>
      <c r="C24" s="145" t="s">
        <v>22</v>
      </c>
      <c r="D24" s="145">
        <v>3.7999999999999999E-2</v>
      </c>
      <c r="E24" s="225"/>
      <c r="F24" s="225"/>
      <c r="G24" s="146" t="s">
        <v>16</v>
      </c>
      <c r="H24" s="148">
        <v>3562.9</v>
      </c>
      <c r="I24" s="167">
        <f t="shared" si="0"/>
        <v>4204.2219999999998</v>
      </c>
      <c r="J24" s="211"/>
      <c r="K24" s="211"/>
      <c r="L24" s="211"/>
      <c r="M24" s="211"/>
      <c r="N24" s="211"/>
      <c r="O24" s="212"/>
    </row>
    <row r="25" spans="1:15" ht="64.8" customHeight="1" x14ac:dyDescent="0.25">
      <c r="A25" s="163" t="s">
        <v>25</v>
      </c>
      <c r="B25" s="145" t="s">
        <v>11</v>
      </c>
      <c r="C25" s="145" t="s">
        <v>26</v>
      </c>
      <c r="D25" s="145">
        <v>3.7999999999999999E-2</v>
      </c>
      <c r="E25" s="225"/>
      <c r="F25" s="225"/>
      <c r="G25" s="146" t="s">
        <v>27</v>
      </c>
      <c r="H25" s="148">
        <v>4060</v>
      </c>
      <c r="I25" s="167">
        <f t="shared" si="0"/>
        <v>4790.8</v>
      </c>
      <c r="J25" s="213" t="s">
        <v>107</v>
      </c>
      <c r="K25" s="213"/>
      <c r="L25" s="213"/>
      <c r="M25" s="213"/>
      <c r="N25" s="213"/>
      <c r="O25" s="214"/>
    </row>
    <row r="26" spans="1:15" ht="64.8" customHeight="1" x14ac:dyDescent="0.25">
      <c r="A26" s="155" t="s">
        <v>28</v>
      </c>
      <c r="B26" s="145" t="s">
        <v>11</v>
      </c>
      <c r="C26" s="145" t="s">
        <v>29</v>
      </c>
      <c r="D26" s="145">
        <v>3.7999999999999999E-2</v>
      </c>
      <c r="E26" s="225"/>
      <c r="F26" s="225"/>
      <c r="G26" s="146" t="s">
        <v>30</v>
      </c>
      <c r="H26" s="148">
        <v>5040</v>
      </c>
      <c r="I26" s="167">
        <f t="shared" si="0"/>
        <v>5947.2</v>
      </c>
      <c r="J26" s="215"/>
      <c r="K26" s="215"/>
      <c r="L26" s="215"/>
      <c r="M26" s="215"/>
      <c r="N26" s="215"/>
      <c r="O26" s="216"/>
    </row>
    <row r="27" spans="1:15" ht="64.8" customHeight="1" thickBot="1" x14ac:dyDescent="0.3">
      <c r="A27" s="156" t="s">
        <v>33</v>
      </c>
      <c r="B27" s="157" t="s">
        <v>11</v>
      </c>
      <c r="C27" s="157" t="s">
        <v>34</v>
      </c>
      <c r="D27" s="157">
        <v>3.9E-2</v>
      </c>
      <c r="E27" s="226"/>
      <c r="F27" s="226"/>
      <c r="G27" s="164" t="s">
        <v>156</v>
      </c>
      <c r="H27" s="159">
        <v>6290.9000000000005</v>
      </c>
      <c r="I27" s="168">
        <f t="shared" si="0"/>
        <v>7423.2620000000006</v>
      </c>
      <c r="J27" s="217"/>
      <c r="K27" s="217"/>
      <c r="L27" s="217"/>
      <c r="M27" s="217"/>
      <c r="N27" s="217"/>
      <c r="O27" s="218"/>
    </row>
    <row r="28" spans="1:15" ht="23.4" thickBot="1" x14ac:dyDescent="0.45">
      <c r="A28" s="58" t="s">
        <v>37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1:15" ht="51" customHeight="1" x14ac:dyDescent="0.25">
      <c r="A29" s="18" t="s">
        <v>77</v>
      </c>
      <c r="B29" s="19" t="s">
        <v>94</v>
      </c>
      <c r="C29" s="14" t="s">
        <v>78</v>
      </c>
      <c r="D29" s="14">
        <v>3.7999999999999999E-2</v>
      </c>
      <c r="E29" s="15">
        <v>1000</v>
      </c>
      <c r="F29" s="15">
        <v>500</v>
      </c>
      <c r="G29" s="140" t="s">
        <v>139</v>
      </c>
      <c r="H29" s="65">
        <v>1628</v>
      </c>
      <c r="I29" s="142">
        <f>H29*1.18</f>
        <v>1921.04</v>
      </c>
      <c r="J29" s="209" t="s">
        <v>176</v>
      </c>
      <c r="K29" s="209"/>
      <c r="L29" s="209"/>
      <c r="M29" s="209"/>
      <c r="N29" s="209"/>
      <c r="O29" s="210"/>
    </row>
    <row r="30" spans="1:15" ht="39" customHeight="1" thickBot="1" x14ac:dyDescent="0.3">
      <c r="A30" s="22" t="s">
        <v>76</v>
      </c>
      <c r="B30" s="23" t="s">
        <v>94</v>
      </c>
      <c r="C30" s="24" t="s">
        <v>79</v>
      </c>
      <c r="D30" s="24">
        <v>3.7999999999999999E-2</v>
      </c>
      <c r="E30" s="25">
        <v>1000</v>
      </c>
      <c r="F30" s="25">
        <v>500</v>
      </c>
      <c r="G30" s="138" t="s">
        <v>139</v>
      </c>
      <c r="H30" s="133">
        <v>1850</v>
      </c>
      <c r="I30" s="144">
        <f t="shared" ref="I30:I35" si="1">H30*1.18</f>
        <v>2183</v>
      </c>
      <c r="J30" s="211"/>
      <c r="K30" s="211"/>
      <c r="L30" s="211"/>
      <c r="M30" s="211"/>
      <c r="N30" s="211"/>
      <c r="O30" s="212"/>
    </row>
    <row r="31" spans="1:15" ht="39" customHeight="1" x14ac:dyDescent="0.25">
      <c r="A31" s="165" t="s">
        <v>38</v>
      </c>
      <c r="B31" s="149" t="s">
        <v>39</v>
      </c>
      <c r="C31" s="24" t="s">
        <v>40</v>
      </c>
      <c r="D31" s="24">
        <v>3.7999999999999999E-2</v>
      </c>
      <c r="E31" s="25">
        <v>1000</v>
      </c>
      <c r="F31" s="25">
        <v>500</v>
      </c>
      <c r="G31" s="25" t="s">
        <v>13</v>
      </c>
      <c r="H31" s="133">
        <v>2200</v>
      </c>
      <c r="I31" s="144">
        <f t="shared" si="1"/>
        <v>2596</v>
      </c>
      <c r="J31" s="209" t="s">
        <v>92</v>
      </c>
      <c r="K31" s="209"/>
      <c r="L31" s="209"/>
      <c r="M31" s="209"/>
      <c r="N31" s="209"/>
      <c r="O31" s="210"/>
    </row>
    <row r="32" spans="1:15" ht="39" customHeight="1" x14ac:dyDescent="0.25">
      <c r="A32" s="22" t="s">
        <v>41</v>
      </c>
      <c r="B32" s="23" t="s">
        <v>42</v>
      </c>
      <c r="C32" s="24" t="s">
        <v>43</v>
      </c>
      <c r="D32" s="24">
        <v>3.6999999999999998E-2</v>
      </c>
      <c r="E32" s="25">
        <v>1000</v>
      </c>
      <c r="F32" s="25">
        <v>500</v>
      </c>
      <c r="G32" s="25" t="s">
        <v>16</v>
      </c>
      <c r="H32" s="133">
        <v>3120</v>
      </c>
      <c r="I32" s="144">
        <f t="shared" si="1"/>
        <v>3681.6</v>
      </c>
      <c r="J32" s="219"/>
      <c r="K32" s="219"/>
      <c r="L32" s="219"/>
      <c r="M32" s="219"/>
      <c r="N32" s="219"/>
      <c r="O32" s="220"/>
    </row>
    <row r="33" spans="1:15" ht="39" customHeight="1" x14ac:dyDescent="0.25">
      <c r="A33" s="22" t="s">
        <v>44</v>
      </c>
      <c r="B33" s="23" t="s">
        <v>45</v>
      </c>
      <c r="C33" s="24" t="s">
        <v>46</v>
      </c>
      <c r="D33" s="24">
        <v>3.6999999999999998E-2</v>
      </c>
      <c r="E33" s="25">
        <v>1000</v>
      </c>
      <c r="F33" s="25">
        <v>500</v>
      </c>
      <c r="G33" s="25" t="s">
        <v>27</v>
      </c>
      <c r="H33" s="133">
        <v>3410.0000000000005</v>
      </c>
      <c r="I33" s="144">
        <f t="shared" si="1"/>
        <v>4023.8</v>
      </c>
      <c r="J33" s="219"/>
      <c r="K33" s="219"/>
      <c r="L33" s="219"/>
      <c r="M33" s="219"/>
      <c r="N33" s="219"/>
      <c r="O33" s="220"/>
    </row>
    <row r="34" spans="1:15" ht="39" customHeight="1" x14ac:dyDescent="0.25">
      <c r="A34" s="10" t="s">
        <v>47</v>
      </c>
      <c r="B34" s="23" t="s">
        <v>48</v>
      </c>
      <c r="C34" s="24" t="s">
        <v>49</v>
      </c>
      <c r="D34" s="24">
        <v>4.3999999999999997E-2</v>
      </c>
      <c r="E34" s="25">
        <v>1000</v>
      </c>
      <c r="F34" s="25">
        <v>500</v>
      </c>
      <c r="G34" s="25" t="s">
        <v>27</v>
      </c>
      <c r="H34" s="133">
        <v>3942.4000000000005</v>
      </c>
      <c r="I34" s="144">
        <f t="shared" si="1"/>
        <v>4652.0320000000002</v>
      </c>
      <c r="J34" s="219"/>
      <c r="K34" s="219"/>
      <c r="L34" s="219"/>
      <c r="M34" s="219"/>
      <c r="N34" s="219"/>
      <c r="O34" s="220"/>
    </row>
    <row r="35" spans="1:15" ht="39" customHeight="1" thickBot="1" x14ac:dyDescent="0.3">
      <c r="A35" s="9" t="s">
        <v>50</v>
      </c>
      <c r="B35" s="26" t="s">
        <v>48</v>
      </c>
      <c r="C35" s="16" t="s">
        <v>51</v>
      </c>
      <c r="D35" s="16">
        <v>4.5999999999999999E-2</v>
      </c>
      <c r="E35" s="17">
        <v>1000</v>
      </c>
      <c r="F35" s="17">
        <v>500</v>
      </c>
      <c r="G35" s="17" t="s">
        <v>30</v>
      </c>
      <c r="H35" s="134">
        <v>4256</v>
      </c>
      <c r="I35" s="143">
        <f t="shared" si="1"/>
        <v>5022.08</v>
      </c>
      <c r="J35" s="211"/>
      <c r="K35" s="211"/>
      <c r="L35" s="211"/>
      <c r="M35" s="211"/>
      <c r="N35" s="211"/>
      <c r="O35" s="212"/>
    </row>
    <row r="36" spans="1:15" ht="27" customHeight="1" x14ac:dyDescent="0.4">
      <c r="A36" s="63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</row>
    <row r="37" spans="1:15" s="121" customFormat="1" ht="25.5" customHeight="1" x14ac:dyDescent="0.45">
      <c r="A37" s="118" t="s">
        <v>82</v>
      </c>
      <c r="B37" s="119"/>
      <c r="C37" s="119"/>
      <c r="D37" s="118"/>
      <c r="E37" s="118"/>
      <c r="F37" s="118"/>
      <c r="G37" s="120"/>
      <c r="H37" s="120"/>
      <c r="I37" s="120"/>
    </row>
    <row r="38" spans="1:15" s="121" customFormat="1" ht="25.2" customHeight="1" x14ac:dyDescent="0.45">
      <c r="A38" s="119" t="s">
        <v>183</v>
      </c>
      <c r="B38" s="119"/>
      <c r="C38" s="119"/>
      <c r="D38" s="118"/>
      <c r="E38" s="118"/>
      <c r="F38" s="118"/>
      <c r="G38" s="120"/>
      <c r="H38" s="120"/>
      <c r="I38" s="120"/>
    </row>
    <row r="39" spans="1:15" s="121" customFormat="1" ht="25.2" customHeight="1" x14ac:dyDescent="0.45">
      <c r="A39" s="122" t="s">
        <v>184</v>
      </c>
      <c r="B39" s="122"/>
      <c r="C39" s="122"/>
      <c r="D39" s="122"/>
      <c r="E39" s="122"/>
      <c r="F39" s="122"/>
      <c r="G39" s="122"/>
      <c r="H39" s="122"/>
      <c r="I39" s="122"/>
    </row>
    <row r="40" spans="1:15" s="121" customFormat="1" ht="25.2" customHeight="1" x14ac:dyDescent="0.45">
      <c r="A40" s="119" t="s">
        <v>188</v>
      </c>
      <c r="B40" s="119"/>
      <c r="C40" s="119"/>
      <c r="D40" s="118"/>
      <c r="E40" s="118"/>
      <c r="F40" s="118"/>
      <c r="G40" s="120"/>
      <c r="H40" s="120"/>
      <c r="I40" s="120"/>
    </row>
    <row r="41" spans="1:15" s="121" customFormat="1" ht="25.5" customHeight="1" x14ac:dyDescent="0.45">
      <c r="A41" s="119" t="s">
        <v>185</v>
      </c>
      <c r="B41" s="119"/>
      <c r="C41" s="119"/>
      <c r="D41" s="118"/>
      <c r="E41" s="118"/>
      <c r="F41" s="119"/>
      <c r="G41" s="120"/>
      <c r="H41" s="120"/>
      <c r="I41" s="120"/>
    </row>
    <row r="42" spans="1:15" s="121" customFormat="1" ht="25.5" customHeight="1" x14ac:dyDescent="0.45">
      <c r="A42" s="122" t="s">
        <v>194</v>
      </c>
      <c r="B42" s="122"/>
      <c r="C42" s="122"/>
      <c r="D42" s="122"/>
      <c r="E42" s="122"/>
      <c r="F42" s="122"/>
      <c r="G42" s="122"/>
      <c r="H42" s="122"/>
      <c r="I42" s="122"/>
    </row>
    <row r="43" spans="1:15" s="121" customFormat="1" ht="25.5" customHeight="1" x14ac:dyDescent="0.45">
      <c r="A43" s="200" t="s">
        <v>193</v>
      </c>
      <c r="B43" s="200"/>
      <c r="C43" s="200"/>
      <c r="D43" s="200"/>
      <c r="E43" s="200"/>
      <c r="F43" s="200"/>
      <c r="G43" s="200"/>
      <c r="H43" s="200"/>
      <c r="I43" s="200"/>
    </row>
    <row r="44" spans="1:15" s="121" customFormat="1" ht="25.5" customHeight="1" x14ac:dyDescent="0.45">
      <c r="A44" s="200" t="s">
        <v>186</v>
      </c>
      <c r="B44" s="200"/>
      <c r="C44" s="200"/>
      <c r="D44" s="200"/>
      <c r="E44" s="200"/>
      <c r="F44" s="200"/>
      <c r="G44" s="200"/>
      <c r="H44" s="200"/>
      <c r="I44" s="200"/>
    </row>
    <row r="45" spans="1:15" s="121" customFormat="1" ht="25.5" customHeight="1" x14ac:dyDescent="0.45">
      <c r="A45" s="119" t="s">
        <v>84</v>
      </c>
      <c r="B45" s="119"/>
      <c r="C45" s="119"/>
      <c r="D45" s="119"/>
      <c r="E45" s="119"/>
      <c r="F45" s="119"/>
      <c r="G45" s="119"/>
      <c r="H45" s="119"/>
      <c r="I45" s="137"/>
    </row>
    <row r="46" spans="1:15" s="121" customFormat="1" ht="25.5" customHeight="1" x14ac:dyDescent="0.45">
      <c r="A46" s="119" t="s">
        <v>85</v>
      </c>
      <c r="B46" s="119"/>
      <c r="C46" s="119"/>
      <c r="D46" s="119"/>
      <c r="E46" s="119"/>
      <c r="F46" s="119"/>
      <c r="G46" s="119"/>
      <c r="H46" s="119"/>
      <c r="I46" s="137"/>
    </row>
    <row r="47" spans="1:15" s="121" customFormat="1" ht="25.5" customHeight="1" x14ac:dyDescent="0.45">
      <c r="A47" s="119" t="s">
        <v>187</v>
      </c>
      <c r="B47" s="119"/>
      <c r="C47" s="119"/>
      <c r="D47" s="119"/>
      <c r="E47" s="119"/>
      <c r="F47" s="119"/>
      <c r="G47" s="119"/>
      <c r="H47" s="119"/>
      <c r="I47" s="137"/>
    </row>
  </sheetData>
  <sheetProtection algorithmName="SHA-512" hashValue="QyIT5og09Gt8F20gBaV2oENOGNPdBdaG5sWUCQweobxPFZDiTVYktJZQiK6f3NwE5g8/nV1b9Qag2TmBEa6QFw==" saltValue="1pmgEDakbZTug19kU2eZDw==" spinCount="100000" sheet="1" objects="1" scenarios="1" selectLockedCells="1" selectUnlockedCells="1"/>
  <mergeCells count="25">
    <mergeCell ref="A43:I43"/>
    <mergeCell ref="A44:I44"/>
    <mergeCell ref="J16:O16"/>
    <mergeCell ref="J17:O17"/>
    <mergeCell ref="J18:O18"/>
    <mergeCell ref="J19:O19"/>
    <mergeCell ref="J20:O22"/>
    <mergeCell ref="J23:O24"/>
    <mergeCell ref="J25:O27"/>
    <mergeCell ref="J29:O30"/>
    <mergeCell ref="J31:O35"/>
    <mergeCell ref="E16:E19"/>
    <mergeCell ref="F16:F19"/>
    <mergeCell ref="E20:E27"/>
    <mergeCell ref="F20:F27"/>
    <mergeCell ref="A8:I8"/>
    <mergeCell ref="A9:I9"/>
    <mergeCell ref="J12:O15"/>
    <mergeCell ref="A13:A15"/>
    <mergeCell ref="D13:D15"/>
    <mergeCell ref="E13:G14"/>
    <mergeCell ref="B13:B15"/>
    <mergeCell ref="C13:C15"/>
    <mergeCell ref="H13:H14"/>
    <mergeCell ref="I13:I14"/>
  </mergeCells>
  <phoneticPr fontId="0" type="noConversion"/>
  <hyperlinks>
    <hyperlink ref="A6" r:id="rId1"/>
  </hyperlinks>
  <pageMargins left="0.39370078740157483" right="0.15748031496062992" top="0.27559055118110237" bottom="0.27559055118110237" header="0.19685039370078741" footer="0.15748031496062992"/>
  <pageSetup paperSize="9" scale="31" fitToHeight="6" orientation="landscape" r:id="rId2"/>
  <headerFooter alignWithMargins="0">
    <oddFooter>&amp;Lwww.teplit54.ru&amp;Csales@teplit54.ru&amp;R+7(383) 375-03-79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333"/>
  <sheetViews>
    <sheetView view="pageBreakPreview" zoomScale="50" zoomScaleNormal="50" zoomScaleSheetLayoutView="50" zoomScalePageLayoutView="40" workbookViewId="0">
      <pane xSplit="9" ySplit="17" topLeftCell="J18" activePane="bottomRight" state="frozen"/>
      <selection pane="topRight" activeCell="J1" sqref="J1"/>
      <selection pane="bottomLeft" activeCell="A18" sqref="A18"/>
      <selection pane="bottomRight" activeCell="A6" sqref="A6"/>
    </sheetView>
  </sheetViews>
  <sheetFormatPr defaultRowHeight="13.2" x14ac:dyDescent="0.25"/>
  <cols>
    <col min="1" max="1" width="34.109375" customWidth="1"/>
    <col min="2" max="2" width="48" style="2" customWidth="1"/>
    <col min="3" max="3" width="19.5546875" customWidth="1"/>
    <col min="4" max="4" width="18.109375" style="1" customWidth="1"/>
    <col min="5" max="5" width="14.88671875" style="1" customWidth="1"/>
    <col min="6" max="6" width="13.6640625" customWidth="1"/>
    <col min="7" max="7" width="17" customWidth="1"/>
    <col min="8" max="8" width="16.88671875" customWidth="1"/>
    <col min="9" max="9" width="17.88671875" customWidth="1"/>
    <col min="10" max="10" width="20.5546875" customWidth="1"/>
    <col min="11" max="11" width="21" customWidth="1"/>
    <col min="12" max="12" width="14.88671875" customWidth="1"/>
    <col min="13" max="13" width="29.6640625" customWidth="1"/>
    <col min="14" max="14" width="110.6640625" customWidth="1"/>
    <col min="15" max="15" width="0.44140625" customWidth="1"/>
  </cols>
  <sheetData>
    <row r="1" spans="1:16" s="99" customFormat="1" ht="28.8" customHeight="1" x14ac:dyDescent="0.4">
      <c r="A1" s="97"/>
      <c r="B1" s="97"/>
      <c r="C1" s="98"/>
      <c r="D1" s="98"/>
      <c r="E1" s="98"/>
      <c r="F1" s="98"/>
      <c r="G1" s="98"/>
      <c r="H1" s="98"/>
      <c r="I1" s="98"/>
    </row>
    <row r="2" spans="1:16" s="99" customFormat="1" ht="28.8" customHeight="1" x14ac:dyDescent="0.4">
      <c r="A2" s="97"/>
      <c r="B2" s="97"/>
      <c r="C2" s="100"/>
      <c r="D2" s="100"/>
      <c r="E2" s="100"/>
      <c r="F2" s="100"/>
      <c r="G2" s="100"/>
      <c r="H2" s="100"/>
      <c r="I2" s="100"/>
    </row>
    <row r="3" spans="1:16" s="99" customFormat="1" ht="33.6" customHeight="1" x14ac:dyDescent="0.6">
      <c r="A3" s="101"/>
      <c r="B3" s="101"/>
      <c r="C3" s="102"/>
      <c r="D3" s="102"/>
      <c r="E3" s="102"/>
      <c r="F3" s="102"/>
      <c r="G3" s="102"/>
      <c r="H3" s="102" t="s">
        <v>177</v>
      </c>
      <c r="I3" s="102"/>
    </row>
    <row r="4" spans="1:16" s="99" customFormat="1" ht="26.4" customHeight="1" x14ac:dyDescent="0.5">
      <c r="A4" s="103" t="s">
        <v>178</v>
      </c>
      <c r="B4" s="104"/>
      <c r="C4" s="104"/>
      <c r="D4" s="104"/>
      <c r="E4" s="104"/>
      <c r="F4" s="104"/>
      <c r="G4" s="104"/>
      <c r="H4" s="105" t="s">
        <v>179</v>
      </c>
      <c r="I4" s="104"/>
    </row>
    <row r="5" spans="1:16" s="99" customFormat="1" ht="20.399999999999999" customHeight="1" x14ac:dyDescent="0.4">
      <c r="A5" s="106" t="s">
        <v>180</v>
      </c>
      <c r="B5" s="107"/>
      <c r="C5" s="104"/>
      <c r="D5" s="104"/>
      <c r="E5" s="104"/>
      <c r="F5" s="104"/>
      <c r="G5" s="104"/>
      <c r="H5" s="104"/>
      <c r="I5" s="104"/>
    </row>
    <row r="6" spans="1:16" s="99" customFormat="1" ht="28.8" customHeight="1" x14ac:dyDescent="0.6">
      <c r="A6" s="343" t="s">
        <v>196</v>
      </c>
      <c r="B6" s="101"/>
      <c r="C6" s="104"/>
      <c r="D6" s="104"/>
      <c r="E6" s="104"/>
      <c r="F6" s="104"/>
      <c r="G6" s="104"/>
      <c r="I6" s="104"/>
    </row>
    <row r="7" spans="1:16" x14ac:dyDescent="0.25">
      <c r="A7" s="109"/>
      <c r="B7" s="110"/>
      <c r="C7" s="109"/>
      <c r="D7" s="111"/>
      <c r="E7" s="111"/>
      <c r="F7" s="109"/>
      <c r="G7" s="109"/>
      <c r="H7" s="109"/>
      <c r="I7" s="109"/>
      <c r="J7" s="109"/>
      <c r="K7" s="112"/>
      <c r="L7" s="112"/>
      <c r="M7" s="112"/>
      <c r="N7" s="112"/>
      <c r="O7" s="112"/>
      <c r="P7" s="108"/>
    </row>
    <row r="8" spans="1:16" ht="24.6" customHeight="1" x14ac:dyDescent="0.4">
      <c r="A8" s="177" t="s">
        <v>181</v>
      </c>
      <c r="B8" s="177"/>
      <c r="C8" s="177"/>
      <c r="D8" s="177"/>
      <c r="E8" s="177"/>
      <c r="F8" s="177"/>
      <c r="G8" s="177"/>
      <c r="H8" s="177"/>
      <c r="I8" s="177"/>
      <c r="J8" s="109"/>
      <c r="K8" s="112"/>
      <c r="L8" s="112"/>
      <c r="M8" s="112"/>
      <c r="N8" s="112"/>
      <c r="O8" s="112"/>
      <c r="P8" s="108"/>
    </row>
    <row r="9" spans="1:16" ht="25.2" customHeight="1" x14ac:dyDescent="0.25">
      <c r="A9" s="178" t="s">
        <v>114</v>
      </c>
      <c r="B9" s="178"/>
      <c r="C9" s="178"/>
      <c r="D9" s="178"/>
      <c r="E9" s="178"/>
      <c r="F9" s="178"/>
      <c r="G9" s="178"/>
      <c r="H9" s="178"/>
      <c r="I9" s="178"/>
      <c r="J9" s="113" t="s">
        <v>182</v>
      </c>
      <c r="K9" s="112"/>
      <c r="L9" s="112"/>
      <c r="M9" s="112"/>
      <c r="N9" s="112"/>
      <c r="O9" s="112"/>
      <c r="P9" s="108"/>
    </row>
    <row r="10" spans="1:16" ht="9.6" customHeight="1" thickBot="1" x14ac:dyDescent="0.3">
      <c r="A10" s="109"/>
      <c r="B10" s="114"/>
      <c r="C10" s="114"/>
      <c r="D10" s="114"/>
      <c r="E10" s="114"/>
      <c r="F10" s="114"/>
      <c r="G10" s="114"/>
      <c r="H10" s="114"/>
      <c r="I10" s="114"/>
      <c r="J10" s="109"/>
      <c r="K10" s="112"/>
      <c r="L10" s="112"/>
      <c r="M10" s="112"/>
      <c r="N10" s="112"/>
      <c r="O10" s="112"/>
      <c r="P10" s="108"/>
    </row>
    <row r="11" spans="1:16" ht="22.5" customHeight="1" thickBot="1" x14ac:dyDescent="0.45">
      <c r="A11" s="51" t="s">
        <v>89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</row>
    <row r="12" spans="1:16" ht="42" customHeight="1" x14ac:dyDescent="0.25">
      <c r="A12" s="262" t="s">
        <v>0</v>
      </c>
      <c r="B12" s="264" t="s">
        <v>81</v>
      </c>
      <c r="C12" s="264" t="s">
        <v>80</v>
      </c>
      <c r="D12" s="266" t="s">
        <v>2</v>
      </c>
      <c r="E12" s="267"/>
      <c r="F12" s="268"/>
      <c r="G12" s="81" t="s">
        <v>90</v>
      </c>
      <c r="H12" s="266" t="s">
        <v>4</v>
      </c>
      <c r="I12" s="268"/>
      <c r="J12" s="256" t="s">
        <v>3</v>
      </c>
      <c r="K12" s="257"/>
      <c r="L12" s="257"/>
      <c r="M12" s="257"/>
      <c r="N12" s="257"/>
      <c r="O12" s="258"/>
    </row>
    <row r="13" spans="1:16" ht="25.5" customHeight="1" thickBot="1" x14ac:dyDescent="0.3">
      <c r="A13" s="263"/>
      <c r="B13" s="265"/>
      <c r="C13" s="265"/>
      <c r="D13" s="82" t="s">
        <v>5</v>
      </c>
      <c r="E13" s="82" t="s">
        <v>6</v>
      </c>
      <c r="F13" s="82" t="s">
        <v>7</v>
      </c>
      <c r="G13" s="6" t="s">
        <v>8</v>
      </c>
      <c r="H13" s="6" t="s">
        <v>8</v>
      </c>
      <c r="I13" s="6" t="s">
        <v>9</v>
      </c>
      <c r="J13" s="259"/>
      <c r="K13" s="260"/>
      <c r="L13" s="260"/>
      <c r="M13" s="260"/>
      <c r="N13" s="260"/>
      <c r="O13" s="261"/>
    </row>
    <row r="14" spans="1:16" ht="21" customHeight="1" thickBot="1" x14ac:dyDescent="0.45">
      <c r="A14" s="70" t="s">
        <v>54</v>
      </c>
      <c r="B14" s="47"/>
      <c r="C14" s="47"/>
      <c r="D14" s="47"/>
      <c r="E14" s="47"/>
      <c r="F14" s="47"/>
      <c r="G14" s="47"/>
      <c r="H14" s="47"/>
      <c r="I14" s="47"/>
      <c r="J14" s="123"/>
      <c r="K14" s="123"/>
      <c r="L14" s="123"/>
      <c r="M14" s="123"/>
      <c r="N14" s="49"/>
      <c r="O14" s="50"/>
    </row>
    <row r="15" spans="1:16" ht="22.5" customHeight="1" x14ac:dyDescent="0.25">
      <c r="A15" s="289" t="s">
        <v>116</v>
      </c>
      <c r="B15" s="295" t="s">
        <v>55</v>
      </c>
      <c r="C15" s="298">
        <v>3.5999999999999997E-2</v>
      </c>
      <c r="D15" s="298">
        <v>2000</v>
      </c>
      <c r="E15" s="298">
        <v>1000</v>
      </c>
      <c r="F15" s="169">
        <v>50</v>
      </c>
      <c r="G15" s="227">
        <v>2187</v>
      </c>
      <c r="H15" s="227">
        <v>2580.66</v>
      </c>
      <c r="I15" s="173">
        <f>H15/20</f>
        <v>129.03299999999999</v>
      </c>
      <c r="J15" s="209" t="s">
        <v>144</v>
      </c>
      <c r="K15" s="209"/>
      <c r="L15" s="209"/>
      <c r="M15" s="209"/>
      <c r="N15" s="209"/>
      <c r="O15" s="91"/>
    </row>
    <row r="16" spans="1:16" ht="22.5" customHeight="1" x14ac:dyDescent="0.25">
      <c r="A16" s="290"/>
      <c r="B16" s="296"/>
      <c r="C16" s="299"/>
      <c r="D16" s="299"/>
      <c r="E16" s="299"/>
      <c r="F16" s="170">
        <v>60</v>
      </c>
      <c r="G16" s="228"/>
      <c r="H16" s="228"/>
      <c r="I16" s="174">
        <f>H15/16.7</f>
        <v>154.5305389221557</v>
      </c>
      <c r="J16" s="219"/>
      <c r="K16" s="219"/>
      <c r="L16" s="219"/>
      <c r="M16" s="219"/>
      <c r="N16" s="219"/>
      <c r="O16" s="92"/>
    </row>
    <row r="17" spans="1:15" ht="24.6" x14ac:dyDescent="0.25">
      <c r="A17" s="290"/>
      <c r="B17" s="296"/>
      <c r="C17" s="299"/>
      <c r="D17" s="299"/>
      <c r="E17" s="299"/>
      <c r="F17" s="170">
        <v>70</v>
      </c>
      <c r="G17" s="228"/>
      <c r="H17" s="228"/>
      <c r="I17" s="174">
        <f>H15/14.3</f>
        <v>180.46573426573426</v>
      </c>
      <c r="J17" s="219"/>
      <c r="K17" s="219"/>
      <c r="L17" s="219"/>
      <c r="M17" s="219"/>
      <c r="N17" s="219"/>
      <c r="O17" s="92"/>
    </row>
    <row r="18" spans="1:15" ht="24.6" x14ac:dyDescent="0.25">
      <c r="A18" s="290"/>
      <c r="B18" s="296"/>
      <c r="C18" s="299"/>
      <c r="D18" s="299"/>
      <c r="E18" s="299"/>
      <c r="F18" s="170">
        <v>80</v>
      </c>
      <c r="G18" s="228"/>
      <c r="H18" s="228"/>
      <c r="I18" s="174">
        <f>H15/12.5</f>
        <v>206.4528</v>
      </c>
      <c r="J18" s="219"/>
      <c r="K18" s="219"/>
      <c r="L18" s="219"/>
      <c r="M18" s="219"/>
      <c r="N18" s="219"/>
      <c r="O18" s="92"/>
    </row>
    <row r="19" spans="1:15" ht="24.6" x14ac:dyDescent="0.25">
      <c r="A19" s="290"/>
      <c r="B19" s="296"/>
      <c r="C19" s="299"/>
      <c r="D19" s="299"/>
      <c r="E19" s="299"/>
      <c r="F19" s="170">
        <v>90</v>
      </c>
      <c r="G19" s="228"/>
      <c r="H19" s="228"/>
      <c r="I19" s="174">
        <f>H15/11.2</f>
        <v>230.41607142857143</v>
      </c>
      <c r="J19" s="219"/>
      <c r="K19" s="219"/>
      <c r="L19" s="219"/>
      <c r="M19" s="219"/>
      <c r="N19" s="219"/>
      <c r="O19" s="92"/>
    </row>
    <row r="20" spans="1:15" ht="29.25" customHeight="1" thickBot="1" x14ac:dyDescent="0.3">
      <c r="A20" s="291"/>
      <c r="B20" s="297"/>
      <c r="C20" s="300"/>
      <c r="D20" s="300"/>
      <c r="E20" s="300"/>
      <c r="F20" s="171">
        <v>100</v>
      </c>
      <c r="G20" s="229"/>
      <c r="H20" s="229"/>
      <c r="I20" s="175">
        <f>H15/10</f>
        <v>258.06599999999997</v>
      </c>
      <c r="J20" s="219"/>
      <c r="K20" s="219"/>
      <c r="L20" s="219"/>
      <c r="M20" s="219"/>
      <c r="N20" s="219"/>
      <c r="O20" s="92"/>
    </row>
    <row r="21" spans="1:15" ht="22.5" customHeight="1" x14ac:dyDescent="0.25">
      <c r="A21" s="289" t="s">
        <v>115</v>
      </c>
      <c r="B21" s="295" t="s">
        <v>55</v>
      </c>
      <c r="C21" s="298">
        <v>3.5999999999999997E-2</v>
      </c>
      <c r="D21" s="298">
        <v>2000</v>
      </c>
      <c r="E21" s="298">
        <v>1000</v>
      </c>
      <c r="F21" s="169">
        <v>50</v>
      </c>
      <c r="G21" s="227">
        <v>2215</v>
      </c>
      <c r="H21" s="227">
        <v>2613.6999999999998</v>
      </c>
      <c r="I21" s="173">
        <f>H21/20</f>
        <v>130.685</v>
      </c>
      <c r="J21" s="219"/>
      <c r="K21" s="219"/>
      <c r="L21" s="219"/>
      <c r="M21" s="219"/>
      <c r="N21" s="219"/>
      <c r="O21" s="92"/>
    </row>
    <row r="22" spans="1:15" ht="22.5" customHeight="1" x14ac:dyDescent="0.25">
      <c r="A22" s="290"/>
      <c r="B22" s="296"/>
      <c r="C22" s="299"/>
      <c r="D22" s="299"/>
      <c r="E22" s="299"/>
      <c r="F22" s="170">
        <v>60</v>
      </c>
      <c r="G22" s="228"/>
      <c r="H22" s="228"/>
      <c r="I22" s="174">
        <f>H21/16.7</f>
        <v>156.50898203592814</v>
      </c>
      <c r="J22" s="219"/>
      <c r="K22" s="219"/>
      <c r="L22" s="219"/>
      <c r="M22" s="219"/>
      <c r="N22" s="219"/>
      <c r="O22" s="92"/>
    </row>
    <row r="23" spans="1:15" ht="24.6" x14ac:dyDescent="0.25">
      <c r="A23" s="290"/>
      <c r="B23" s="296"/>
      <c r="C23" s="299"/>
      <c r="D23" s="299"/>
      <c r="E23" s="299"/>
      <c r="F23" s="170">
        <v>70</v>
      </c>
      <c r="G23" s="228"/>
      <c r="H23" s="228"/>
      <c r="I23" s="174">
        <f>H21/14.3</f>
        <v>182.77622377622376</v>
      </c>
      <c r="J23" s="219"/>
      <c r="K23" s="219"/>
      <c r="L23" s="219"/>
      <c r="M23" s="219"/>
      <c r="N23" s="219"/>
      <c r="O23" s="92"/>
    </row>
    <row r="24" spans="1:15" ht="24.6" x14ac:dyDescent="0.25">
      <c r="A24" s="290"/>
      <c r="B24" s="296"/>
      <c r="C24" s="299"/>
      <c r="D24" s="299"/>
      <c r="E24" s="299"/>
      <c r="F24" s="170">
        <v>80</v>
      </c>
      <c r="G24" s="228"/>
      <c r="H24" s="228"/>
      <c r="I24" s="174">
        <f>H21/12.5</f>
        <v>209.09599999999998</v>
      </c>
      <c r="J24" s="219"/>
      <c r="K24" s="219"/>
      <c r="L24" s="219"/>
      <c r="M24" s="219"/>
      <c r="N24" s="219"/>
      <c r="O24" s="92"/>
    </row>
    <row r="25" spans="1:15" ht="24.6" x14ac:dyDescent="0.25">
      <c r="A25" s="290"/>
      <c r="B25" s="296"/>
      <c r="C25" s="299"/>
      <c r="D25" s="299"/>
      <c r="E25" s="299"/>
      <c r="F25" s="170">
        <v>90</v>
      </c>
      <c r="G25" s="228"/>
      <c r="H25" s="228"/>
      <c r="I25" s="174">
        <f>H21/11.2</f>
        <v>233.36607142857142</v>
      </c>
      <c r="J25" s="219"/>
      <c r="K25" s="219"/>
      <c r="L25" s="219"/>
      <c r="M25" s="219"/>
      <c r="N25" s="219"/>
      <c r="O25" s="92"/>
    </row>
    <row r="26" spans="1:15" ht="29.25" customHeight="1" thickBot="1" x14ac:dyDescent="0.3">
      <c r="A26" s="291"/>
      <c r="B26" s="297"/>
      <c r="C26" s="300"/>
      <c r="D26" s="300"/>
      <c r="E26" s="300"/>
      <c r="F26" s="171">
        <v>100</v>
      </c>
      <c r="G26" s="229"/>
      <c r="H26" s="229"/>
      <c r="I26" s="175">
        <f>H21/10</f>
        <v>261.37</v>
      </c>
      <c r="J26" s="211"/>
      <c r="K26" s="211"/>
      <c r="L26" s="211"/>
      <c r="M26" s="211"/>
      <c r="N26" s="211"/>
      <c r="O26" s="92"/>
    </row>
    <row r="27" spans="1:15" ht="25.5" customHeight="1" x14ac:dyDescent="0.25">
      <c r="A27" s="279" t="s">
        <v>118</v>
      </c>
      <c r="B27" s="280" t="s">
        <v>56</v>
      </c>
      <c r="C27" s="280">
        <v>3.5999999999999997E-2</v>
      </c>
      <c r="D27" s="269">
        <v>2000</v>
      </c>
      <c r="E27" s="269">
        <v>1000</v>
      </c>
      <c r="F27" s="169">
        <v>40</v>
      </c>
      <c r="G27" s="227">
        <v>2605</v>
      </c>
      <c r="H27" s="227">
        <v>3073.9</v>
      </c>
      <c r="I27" s="173">
        <f>H27/25</f>
        <v>122.956</v>
      </c>
      <c r="J27" s="209" t="s">
        <v>144</v>
      </c>
      <c r="K27" s="209"/>
      <c r="L27" s="209"/>
      <c r="M27" s="209"/>
      <c r="N27" s="209"/>
      <c r="O27" s="92"/>
    </row>
    <row r="28" spans="1:15" ht="25.5" customHeight="1" x14ac:dyDescent="0.25">
      <c r="A28" s="273"/>
      <c r="B28" s="276"/>
      <c r="C28" s="276"/>
      <c r="D28" s="270"/>
      <c r="E28" s="270"/>
      <c r="F28" s="170">
        <v>50</v>
      </c>
      <c r="G28" s="228"/>
      <c r="H28" s="228"/>
      <c r="I28" s="174">
        <f>H27/20</f>
        <v>153.69499999999999</v>
      </c>
      <c r="J28" s="219"/>
      <c r="K28" s="219"/>
      <c r="L28" s="219"/>
      <c r="M28" s="219"/>
      <c r="N28" s="219"/>
      <c r="O28" s="92"/>
    </row>
    <row r="29" spans="1:15" ht="25.5" customHeight="1" x14ac:dyDescent="0.25">
      <c r="A29" s="273"/>
      <c r="B29" s="276"/>
      <c r="C29" s="276"/>
      <c r="D29" s="270"/>
      <c r="E29" s="270"/>
      <c r="F29" s="170">
        <v>60</v>
      </c>
      <c r="G29" s="228"/>
      <c r="H29" s="228"/>
      <c r="I29" s="174">
        <f>H27/16.7</f>
        <v>184.06586826347308</v>
      </c>
      <c r="J29" s="219"/>
      <c r="K29" s="219"/>
      <c r="L29" s="219"/>
      <c r="M29" s="219"/>
      <c r="N29" s="219"/>
      <c r="O29" s="92"/>
    </row>
    <row r="30" spans="1:15" ht="25.5" customHeight="1" x14ac:dyDescent="0.25">
      <c r="A30" s="273"/>
      <c r="B30" s="276"/>
      <c r="C30" s="276"/>
      <c r="D30" s="270"/>
      <c r="E30" s="270"/>
      <c r="F30" s="170">
        <v>70</v>
      </c>
      <c r="G30" s="228"/>
      <c r="H30" s="228"/>
      <c r="I30" s="174">
        <f>H27/14.3</f>
        <v>214.95804195804195</v>
      </c>
      <c r="J30" s="219"/>
      <c r="K30" s="219"/>
      <c r="L30" s="219"/>
      <c r="M30" s="219"/>
      <c r="N30" s="219"/>
      <c r="O30" s="92"/>
    </row>
    <row r="31" spans="1:15" ht="25.5" customHeight="1" x14ac:dyDescent="0.25">
      <c r="A31" s="273"/>
      <c r="B31" s="276"/>
      <c r="C31" s="276"/>
      <c r="D31" s="270"/>
      <c r="E31" s="270"/>
      <c r="F31" s="170">
        <v>80</v>
      </c>
      <c r="G31" s="228"/>
      <c r="H31" s="228"/>
      <c r="I31" s="174">
        <f>H27/12.5</f>
        <v>245.91200000000001</v>
      </c>
      <c r="J31" s="219"/>
      <c r="K31" s="219"/>
      <c r="L31" s="219"/>
      <c r="M31" s="219"/>
      <c r="N31" s="219"/>
      <c r="O31" s="92"/>
    </row>
    <row r="32" spans="1:15" ht="25.5" customHeight="1" x14ac:dyDescent="0.25">
      <c r="A32" s="273"/>
      <c r="B32" s="276"/>
      <c r="C32" s="276"/>
      <c r="D32" s="270"/>
      <c r="E32" s="270"/>
      <c r="F32" s="170">
        <v>90</v>
      </c>
      <c r="G32" s="228"/>
      <c r="H32" s="228"/>
      <c r="I32" s="174">
        <f>H27/11.2</f>
        <v>274.45535714285717</v>
      </c>
      <c r="J32" s="219"/>
      <c r="K32" s="219"/>
      <c r="L32" s="219"/>
      <c r="M32" s="219"/>
      <c r="N32" s="219"/>
      <c r="O32" s="92"/>
    </row>
    <row r="33" spans="1:15" ht="25.5" customHeight="1" thickBot="1" x14ac:dyDescent="0.3">
      <c r="A33" s="274"/>
      <c r="B33" s="277"/>
      <c r="C33" s="277"/>
      <c r="D33" s="271"/>
      <c r="E33" s="271"/>
      <c r="F33" s="171">
        <v>100</v>
      </c>
      <c r="G33" s="229"/>
      <c r="H33" s="229"/>
      <c r="I33" s="175">
        <f>H27/10</f>
        <v>307.39</v>
      </c>
      <c r="J33" s="219"/>
      <c r="K33" s="219"/>
      <c r="L33" s="219"/>
      <c r="M33" s="219"/>
      <c r="N33" s="219"/>
      <c r="O33" s="93"/>
    </row>
    <row r="34" spans="1:15" ht="25.5" customHeight="1" x14ac:dyDescent="0.25">
      <c r="A34" s="279" t="s">
        <v>117</v>
      </c>
      <c r="B34" s="280" t="s">
        <v>56</v>
      </c>
      <c r="C34" s="280">
        <v>3.5999999999999997E-2</v>
      </c>
      <c r="D34" s="269">
        <v>2000</v>
      </c>
      <c r="E34" s="269">
        <v>1000</v>
      </c>
      <c r="F34" s="169">
        <v>40</v>
      </c>
      <c r="G34" s="227">
        <v>2700</v>
      </c>
      <c r="H34" s="227">
        <v>3186</v>
      </c>
      <c r="I34" s="173">
        <f>H34/25</f>
        <v>127.44</v>
      </c>
      <c r="J34" s="219"/>
      <c r="K34" s="219"/>
      <c r="L34" s="219"/>
      <c r="M34" s="219"/>
      <c r="N34" s="219"/>
      <c r="O34" s="92"/>
    </row>
    <row r="35" spans="1:15" ht="25.5" customHeight="1" x14ac:dyDescent="0.25">
      <c r="A35" s="273"/>
      <c r="B35" s="276"/>
      <c r="C35" s="276"/>
      <c r="D35" s="270"/>
      <c r="E35" s="270"/>
      <c r="F35" s="170">
        <v>50</v>
      </c>
      <c r="G35" s="228"/>
      <c r="H35" s="228"/>
      <c r="I35" s="174">
        <f>H34/20</f>
        <v>159.30000000000001</v>
      </c>
      <c r="J35" s="219"/>
      <c r="K35" s="219"/>
      <c r="L35" s="219"/>
      <c r="M35" s="219"/>
      <c r="N35" s="219"/>
      <c r="O35" s="92"/>
    </row>
    <row r="36" spans="1:15" ht="25.5" customHeight="1" x14ac:dyDescent="0.25">
      <c r="A36" s="273"/>
      <c r="B36" s="276"/>
      <c r="C36" s="276"/>
      <c r="D36" s="270"/>
      <c r="E36" s="270"/>
      <c r="F36" s="170">
        <v>60</v>
      </c>
      <c r="G36" s="228"/>
      <c r="H36" s="228"/>
      <c r="I36" s="174">
        <f>H34/16.7</f>
        <v>190.77844311377245</v>
      </c>
      <c r="J36" s="219"/>
      <c r="K36" s="219"/>
      <c r="L36" s="219"/>
      <c r="M36" s="219"/>
      <c r="N36" s="219"/>
      <c r="O36" s="92"/>
    </row>
    <row r="37" spans="1:15" ht="25.5" customHeight="1" x14ac:dyDescent="0.25">
      <c r="A37" s="273"/>
      <c r="B37" s="276"/>
      <c r="C37" s="276"/>
      <c r="D37" s="270"/>
      <c r="E37" s="270"/>
      <c r="F37" s="170">
        <v>70</v>
      </c>
      <c r="G37" s="228"/>
      <c r="H37" s="228"/>
      <c r="I37" s="174">
        <f>H34/14.3</f>
        <v>222.7972027972028</v>
      </c>
      <c r="J37" s="219"/>
      <c r="K37" s="219"/>
      <c r="L37" s="219"/>
      <c r="M37" s="219"/>
      <c r="N37" s="219"/>
      <c r="O37" s="92"/>
    </row>
    <row r="38" spans="1:15" ht="25.5" customHeight="1" x14ac:dyDescent="0.25">
      <c r="A38" s="273"/>
      <c r="B38" s="276"/>
      <c r="C38" s="276"/>
      <c r="D38" s="270"/>
      <c r="E38" s="270"/>
      <c r="F38" s="170">
        <v>80</v>
      </c>
      <c r="G38" s="228"/>
      <c r="H38" s="228"/>
      <c r="I38" s="174">
        <f>H34/12.5</f>
        <v>254.88</v>
      </c>
      <c r="J38" s="219"/>
      <c r="K38" s="219"/>
      <c r="L38" s="219"/>
      <c r="M38" s="219"/>
      <c r="N38" s="219"/>
      <c r="O38" s="92"/>
    </row>
    <row r="39" spans="1:15" ht="25.5" customHeight="1" x14ac:dyDescent="0.25">
      <c r="A39" s="273"/>
      <c r="B39" s="276"/>
      <c r="C39" s="276"/>
      <c r="D39" s="270"/>
      <c r="E39" s="270"/>
      <c r="F39" s="170">
        <v>90</v>
      </c>
      <c r="G39" s="228"/>
      <c r="H39" s="228"/>
      <c r="I39" s="174">
        <f>H34/11.2</f>
        <v>284.46428571428572</v>
      </c>
      <c r="J39" s="219"/>
      <c r="K39" s="219"/>
      <c r="L39" s="219"/>
      <c r="M39" s="219"/>
      <c r="N39" s="219"/>
      <c r="O39" s="92"/>
    </row>
    <row r="40" spans="1:15" ht="25.5" customHeight="1" thickBot="1" x14ac:dyDescent="0.3">
      <c r="A40" s="274"/>
      <c r="B40" s="277"/>
      <c r="C40" s="277"/>
      <c r="D40" s="271"/>
      <c r="E40" s="271"/>
      <c r="F40" s="171">
        <v>100</v>
      </c>
      <c r="G40" s="229"/>
      <c r="H40" s="229"/>
      <c r="I40" s="175">
        <f>H34/10</f>
        <v>318.60000000000002</v>
      </c>
      <c r="J40" s="211"/>
      <c r="K40" s="211"/>
      <c r="L40" s="211"/>
      <c r="M40" s="211"/>
      <c r="N40" s="211"/>
      <c r="O40" s="92"/>
    </row>
    <row r="41" spans="1:15" ht="25.5" customHeight="1" x14ac:dyDescent="0.25">
      <c r="A41" s="279" t="s">
        <v>57</v>
      </c>
      <c r="B41" s="280" t="s">
        <v>58</v>
      </c>
      <c r="C41" s="280">
        <v>3.7999999999999999E-2</v>
      </c>
      <c r="D41" s="269">
        <v>2000</v>
      </c>
      <c r="E41" s="269">
        <v>1000</v>
      </c>
      <c r="F41" s="169">
        <v>40</v>
      </c>
      <c r="G41" s="227">
        <v>3060</v>
      </c>
      <c r="H41" s="227">
        <v>3610.8</v>
      </c>
      <c r="I41" s="173">
        <f>H41/25</f>
        <v>144.43200000000002</v>
      </c>
      <c r="J41" s="213" t="s">
        <v>145</v>
      </c>
      <c r="K41" s="213"/>
      <c r="L41" s="213"/>
      <c r="M41" s="213"/>
      <c r="N41" s="213"/>
      <c r="O41" s="92"/>
    </row>
    <row r="42" spans="1:15" ht="25.5" customHeight="1" x14ac:dyDescent="0.25">
      <c r="A42" s="273"/>
      <c r="B42" s="276"/>
      <c r="C42" s="276"/>
      <c r="D42" s="270"/>
      <c r="E42" s="270"/>
      <c r="F42" s="170">
        <v>50</v>
      </c>
      <c r="G42" s="228"/>
      <c r="H42" s="228"/>
      <c r="I42" s="174">
        <f>H41/20</f>
        <v>180.54000000000002</v>
      </c>
      <c r="J42" s="215"/>
      <c r="K42" s="215"/>
      <c r="L42" s="215"/>
      <c r="M42" s="215"/>
      <c r="N42" s="215"/>
      <c r="O42" s="92"/>
    </row>
    <row r="43" spans="1:15" ht="25.5" customHeight="1" x14ac:dyDescent="0.25">
      <c r="A43" s="273"/>
      <c r="B43" s="276"/>
      <c r="C43" s="276"/>
      <c r="D43" s="270"/>
      <c r="E43" s="270"/>
      <c r="F43" s="170">
        <v>60</v>
      </c>
      <c r="G43" s="228"/>
      <c r="H43" s="228"/>
      <c r="I43" s="174">
        <f>H41/16.7</f>
        <v>216.21556886227546</v>
      </c>
      <c r="J43" s="215"/>
      <c r="K43" s="215"/>
      <c r="L43" s="215"/>
      <c r="M43" s="215"/>
      <c r="N43" s="215"/>
      <c r="O43" s="92"/>
    </row>
    <row r="44" spans="1:15" ht="25.5" customHeight="1" x14ac:dyDescent="0.25">
      <c r="A44" s="273"/>
      <c r="B44" s="276"/>
      <c r="C44" s="276"/>
      <c r="D44" s="270"/>
      <c r="E44" s="270"/>
      <c r="F44" s="170">
        <v>70</v>
      </c>
      <c r="G44" s="228"/>
      <c r="H44" s="228"/>
      <c r="I44" s="174">
        <f>H41/14.3</f>
        <v>252.50349650349651</v>
      </c>
      <c r="J44" s="215"/>
      <c r="K44" s="215"/>
      <c r="L44" s="215"/>
      <c r="M44" s="215"/>
      <c r="N44" s="215"/>
      <c r="O44" s="92"/>
    </row>
    <row r="45" spans="1:15" ht="25.5" customHeight="1" x14ac:dyDescent="0.25">
      <c r="A45" s="273"/>
      <c r="B45" s="276"/>
      <c r="C45" s="276"/>
      <c r="D45" s="270"/>
      <c r="E45" s="270"/>
      <c r="F45" s="170">
        <v>80</v>
      </c>
      <c r="G45" s="228"/>
      <c r="H45" s="228"/>
      <c r="I45" s="174">
        <f>H41/12.5</f>
        <v>288.86400000000003</v>
      </c>
      <c r="J45" s="215"/>
      <c r="K45" s="215"/>
      <c r="L45" s="215"/>
      <c r="M45" s="215"/>
      <c r="N45" s="215"/>
      <c r="O45" s="92"/>
    </row>
    <row r="46" spans="1:15" ht="25.5" customHeight="1" x14ac:dyDescent="0.25">
      <c r="A46" s="273"/>
      <c r="B46" s="276"/>
      <c r="C46" s="276"/>
      <c r="D46" s="270"/>
      <c r="E46" s="270"/>
      <c r="F46" s="170">
        <v>90</v>
      </c>
      <c r="G46" s="228"/>
      <c r="H46" s="228"/>
      <c r="I46" s="174">
        <f>H41/11.2</f>
        <v>322.39285714285717</v>
      </c>
      <c r="J46" s="215"/>
      <c r="K46" s="215"/>
      <c r="L46" s="215"/>
      <c r="M46" s="215"/>
      <c r="N46" s="215"/>
      <c r="O46" s="92"/>
    </row>
    <row r="47" spans="1:15" ht="25.5" customHeight="1" thickBot="1" x14ac:dyDescent="0.3">
      <c r="A47" s="274"/>
      <c r="B47" s="277"/>
      <c r="C47" s="277"/>
      <c r="D47" s="271"/>
      <c r="E47" s="271"/>
      <c r="F47" s="171">
        <v>100</v>
      </c>
      <c r="G47" s="229"/>
      <c r="H47" s="229"/>
      <c r="I47" s="175">
        <f>H41/10</f>
        <v>361.08000000000004</v>
      </c>
      <c r="J47" s="215"/>
      <c r="K47" s="215"/>
      <c r="L47" s="215"/>
      <c r="M47" s="215"/>
      <c r="N47" s="215"/>
      <c r="O47" s="92"/>
    </row>
    <row r="48" spans="1:15" ht="30.75" customHeight="1" x14ac:dyDescent="0.25">
      <c r="A48" s="279" t="s">
        <v>190</v>
      </c>
      <c r="B48" s="280" t="s">
        <v>58</v>
      </c>
      <c r="C48" s="280">
        <v>3.7999999999999999E-2</v>
      </c>
      <c r="D48" s="269">
        <v>2000</v>
      </c>
      <c r="E48" s="269">
        <v>1000</v>
      </c>
      <c r="F48" s="169">
        <v>40</v>
      </c>
      <c r="G48" s="227">
        <v>3120</v>
      </c>
      <c r="H48" s="227">
        <v>3681.6</v>
      </c>
      <c r="I48" s="173">
        <f>H48/25</f>
        <v>147.26400000000001</v>
      </c>
      <c r="J48" s="248" t="s">
        <v>145</v>
      </c>
      <c r="K48" s="209"/>
      <c r="L48" s="209"/>
      <c r="M48" s="209"/>
      <c r="N48" s="209"/>
      <c r="O48" s="210"/>
    </row>
    <row r="49" spans="1:15" ht="30.75" customHeight="1" x14ac:dyDescent="0.25">
      <c r="A49" s="273"/>
      <c r="B49" s="276"/>
      <c r="C49" s="276"/>
      <c r="D49" s="270"/>
      <c r="E49" s="270"/>
      <c r="F49" s="170">
        <v>50</v>
      </c>
      <c r="G49" s="228"/>
      <c r="H49" s="228"/>
      <c r="I49" s="174">
        <f>H48/20</f>
        <v>184.07999999999998</v>
      </c>
      <c r="J49" s="249"/>
      <c r="K49" s="219"/>
      <c r="L49" s="219"/>
      <c r="M49" s="219"/>
      <c r="N49" s="219"/>
      <c r="O49" s="220"/>
    </row>
    <row r="50" spans="1:15" ht="30.75" customHeight="1" x14ac:dyDescent="0.25">
      <c r="A50" s="273"/>
      <c r="B50" s="276"/>
      <c r="C50" s="276"/>
      <c r="D50" s="270"/>
      <c r="E50" s="270"/>
      <c r="F50" s="170">
        <v>60</v>
      </c>
      <c r="G50" s="228"/>
      <c r="H50" s="228"/>
      <c r="I50" s="174">
        <f>H48/16.7</f>
        <v>220.45508982035929</v>
      </c>
      <c r="J50" s="249"/>
      <c r="K50" s="219"/>
      <c r="L50" s="219"/>
      <c r="M50" s="219"/>
      <c r="N50" s="219"/>
      <c r="O50" s="220"/>
    </row>
    <row r="51" spans="1:15" ht="30.75" customHeight="1" thickBot="1" x14ac:dyDescent="0.3">
      <c r="A51" s="274"/>
      <c r="B51" s="277"/>
      <c r="C51" s="277"/>
      <c r="D51" s="271"/>
      <c r="E51" s="271"/>
      <c r="F51" s="171">
        <v>70</v>
      </c>
      <c r="G51" s="229"/>
      <c r="H51" s="229"/>
      <c r="I51" s="175">
        <f>H48/14.3</f>
        <v>257.45454545454544</v>
      </c>
      <c r="J51" s="249"/>
      <c r="K51" s="219"/>
      <c r="L51" s="219"/>
      <c r="M51" s="219"/>
      <c r="N51" s="219"/>
      <c r="O51" s="220"/>
    </row>
    <row r="52" spans="1:15" ht="24.6" x14ac:dyDescent="0.25">
      <c r="A52" s="279" t="s">
        <v>72</v>
      </c>
      <c r="B52" s="280" t="s">
        <v>73</v>
      </c>
      <c r="C52" s="280">
        <v>3.7999999999999999E-2</v>
      </c>
      <c r="D52" s="269">
        <v>2000</v>
      </c>
      <c r="E52" s="269">
        <v>1000</v>
      </c>
      <c r="F52" s="169">
        <v>40</v>
      </c>
      <c r="G52" s="227">
        <v>3774</v>
      </c>
      <c r="H52" s="227">
        <v>4453.32</v>
      </c>
      <c r="I52" s="173">
        <f>H52/25</f>
        <v>178.13279999999997</v>
      </c>
      <c r="J52" s="249"/>
      <c r="K52" s="219"/>
      <c r="L52" s="219"/>
      <c r="M52" s="219"/>
      <c r="N52" s="219"/>
      <c r="O52" s="220"/>
    </row>
    <row r="53" spans="1:15" ht="24.6" x14ac:dyDescent="0.25">
      <c r="A53" s="273"/>
      <c r="B53" s="276"/>
      <c r="C53" s="276"/>
      <c r="D53" s="270"/>
      <c r="E53" s="270"/>
      <c r="F53" s="170">
        <v>50</v>
      </c>
      <c r="G53" s="228"/>
      <c r="H53" s="228"/>
      <c r="I53" s="174">
        <f>H52/20</f>
        <v>222.666</v>
      </c>
      <c r="J53" s="249"/>
      <c r="K53" s="219"/>
      <c r="L53" s="219"/>
      <c r="M53" s="219"/>
      <c r="N53" s="219"/>
      <c r="O53" s="220"/>
    </row>
    <row r="54" spans="1:15" ht="24.6" x14ac:dyDescent="0.25">
      <c r="A54" s="273"/>
      <c r="B54" s="276"/>
      <c r="C54" s="276"/>
      <c r="D54" s="270"/>
      <c r="E54" s="270"/>
      <c r="F54" s="170">
        <v>60</v>
      </c>
      <c r="G54" s="228"/>
      <c r="H54" s="228"/>
      <c r="I54" s="174">
        <f>H52/16.7</f>
        <v>266.66586826347304</v>
      </c>
      <c r="J54" s="249"/>
      <c r="K54" s="219"/>
      <c r="L54" s="219"/>
      <c r="M54" s="219"/>
      <c r="N54" s="219"/>
      <c r="O54" s="220"/>
    </row>
    <row r="55" spans="1:15" ht="24.6" x14ac:dyDescent="0.25">
      <c r="A55" s="273"/>
      <c r="B55" s="276"/>
      <c r="C55" s="276"/>
      <c r="D55" s="270"/>
      <c r="E55" s="270"/>
      <c r="F55" s="170">
        <v>70</v>
      </c>
      <c r="G55" s="228"/>
      <c r="H55" s="228"/>
      <c r="I55" s="174">
        <f>H52/14.3</f>
        <v>311.42097902097896</v>
      </c>
      <c r="J55" s="249"/>
      <c r="K55" s="219"/>
      <c r="L55" s="219"/>
      <c r="M55" s="219"/>
      <c r="N55" s="219"/>
      <c r="O55" s="220"/>
    </row>
    <row r="56" spans="1:15" ht="24.6" x14ac:dyDescent="0.25">
      <c r="A56" s="273"/>
      <c r="B56" s="276"/>
      <c r="C56" s="276"/>
      <c r="D56" s="270"/>
      <c r="E56" s="270"/>
      <c r="F56" s="170">
        <v>80</v>
      </c>
      <c r="G56" s="228"/>
      <c r="H56" s="228"/>
      <c r="I56" s="174">
        <f>H52/12.5</f>
        <v>356.26559999999995</v>
      </c>
      <c r="J56" s="249"/>
      <c r="K56" s="219"/>
      <c r="L56" s="219"/>
      <c r="M56" s="219"/>
      <c r="N56" s="219"/>
      <c r="O56" s="220"/>
    </row>
    <row r="57" spans="1:15" ht="24.6" x14ac:dyDescent="0.25">
      <c r="A57" s="273"/>
      <c r="B57" s="276"/>
      <c r="C57" s="276"/>
      <c r="D57" s="270"/>
      <c r="E57" s="270"/>
      <c r="F57" s="170">
        <v>90</v>
      </c>
      <c r="G57" s="228"/>
      <c r="H57" s="228"/>
      <c r="I57" s="174">
        <f>H52/11.2</f>
        <v>397.61785714285713</v>
      </c>
      <c r="J57" s="249"/>
      <c r="K57" s="219"/>
      <c r="L57" s="219"/>
      <c r="M57" s="219"/>
      <c r="N57" s="219"/>
      <c r="O57" s="220"/>
    </row>
    <row r="58" spans="1:15" ht="25.2" thickBot="1" x14ac:dyDescent="0.3">
      <c r="A58" s="274"/>
      <c r="B58" s="277"/>
      <c r="C58" s="277"/>
      <c r="D58" s="271"/>
      <c r="E58" s="271"/>
      <c r="F58" s="171">
        <v>100</v>
      </c>
      <c r="G58" s="229"/>
      <c r="H58" s="229"/>
      <c r="I58" s="175">
        <f>H52/10</f>
        <v>445.33199999999999</v>
      </c>
      <c r="J58" s="250"/>
      <c r="K58" s="211"/>
      <c r="L58" s="211"/>
      <c r="M58" s="211"/>
      <c r="N58" s="211"/>
      <c r="O58" s="212"/>
    </row>
    <row r="59" spans="1:15" ht="34.799999999999997" x14ac:dyDescent="0.25">
      <c r="A59" s="292" t="s">
        <v>0</v>
      </c>
      <c r="B59" s="293" t="s">
        <v>81</v>
      </c>
      <c r="C59" s="293" t="s">
        <v>80</v>
      </c>
      <c r="D59" s="281" t="s">
        <v>2</v>
      </c>
      <c r="E59" s="294"/>
      <c r="F59" s="282"/>
      <c r="G59" s="172" t="s">
        <v>90</v>
      </c>
      <c r="H59" s="281" t="s">
        <v>4</v>
      </c>
      <c r="I59" s="282"/>
      <c r="J59" s="242" t="s">
        <v>3</v>
      </c>
      <c r="K59" s="243"/>
      <c r="L59" s="243"/>
      <c r="M59" s="243"/>
      <c r="N59" s="243"/>
      <c r="O59" s="244"/>
    </row>
    <row r="60" spans="1:15" ht="24" customHeight="1" thickBot="1" x14ac:dyDescent="0.3">
      <c r="A60" s="263"/>
      <c r="B60" s="265"/>
      <c r="C60" s="265"/>
      <c r="D60" s="82" t="s">
        <v>5</v>
      </c>
      <c r="E60" s="82" t="s">
        <v>6</v>
      </c>
      <c r="F60" s="82" t="s">
        <v>7</v>
      </c>
      <c r="G60" s="6" t="s">
        <v>8</v>
      </c>
      <c r="H60" s="6" t="s">
        <v>8</v>
      </c>
      <c r="I60" s="6" t="s">
        <v>9</v>
      </c>
      <c r="J60" s="245"/>
      <c r="K60" s="246"/>
      <c r="L60" s="246"/>
      <c r="M60" s="246"/>
      <c r="N60" s="246"/>
      <c r="O60" s="247"/>
    </row>
    <row r="61" spans="1:15" ht="23.4" thickBot="1" x14ac:dyDescent="0.45">
      <c r="A61" s="51" t="s">
        <v>146</v>
      </c>
      <c r="B61" s="47"/>
      <c r="C61" s="47"/>
      <c r="D61" s="47"/>
      <c r="E61" s="47"/>
      <c r="F61" s="47"/>
      <c r="G61" s="47"/>
      <c r="H61" s="47"/>
      <c r="I61" s="47"/>
      <c r="J61" s="124"/>
      <c r="K61" s="124"/>
      <c r="L61" s="124"/>
      <c r="M61" s="124"/>
      <c r="N61" s="47"/>
      <c r="O61" s="48"/>
    </row>
    <row r="62" spans="1:15" ht="24.75" customHeight="1" x14ac:dyDescent="0.25">
      <c r="A62" s="289" t="s">
        <v>119</v>
      </c>
      <c r="B62" s="280" t="s">
        <v>55</v>
      </c>
      <c r="C62" s="280">
        <v>3.5999999999999997E-2</v>
      </c>
      <c r="D62" s="269">
        <v>2000</v>
      </c>
      <c r="E62" s="269">
        <v>1000</v>
      </c>
      <c r="F62" s="96">
        <v>50</v>
      </c>
      <c r="G62" s="283" t="s">
        <v>191</v>
      </c>
      <c r="H62" s="284"/>
      <c r="I62" s="284"/>
      <c r="J62" s="248" t="s">
        <v>147</v>
      </c>
      <c r="K62" s="209"/>
      <c r="L62" s="209"/>
      <c r="M62" s="209"/>
      <c r="N62" s="210"/>
      <c r="O62" s="91"/>
    </row>
    <row r="63" spans="1:15" ht="24.75" customHeight="1" x14ac:dyDescent="0.25">
      <c r="A63" s="290"/>
      <c r="B63" s="276"/>
      <c r="C63" s="276"/>
      <c r="D63" s="270"/>
      <c r="E63" s="270"/>
      <c r="F63" s="86">
        <v>60</v>
      </c>
      <c r="G63" s="285"/>
      <c r="H63" s="286"/>
      <c r="I63" s="286"/>
      <c r="J63" s="249"/>
      <c r="K63" s="219"/>
      <c r="L63" s="219"/>
      <c r="M63" s="219"/>
      <c r="N63" s="220"/>
      <c r="O63" s="92"/>
    </row>
    <row r="64" spans="1:15" ht="24.75" customHeight="1" x14ac:dyDescent="0.25">
      <c r="A64" s="290"/>
      <c r="B64" s="276"/>
      <c r="C64" s="276"/>
      <c r="D64" s="270"/>
      <c r="E64" s="270"/>
      <c r="F64" s="86">
        <v>70</v>
      </c>
      <c r="G64" s="285"/>
      <c r="H64" s="286"/>
      <c r="I64" s="286"/>
      <c r="J64" s="249"/>
      <c r="K64" s="219"/>
      <c r="L64" s="219"/>
      <c r="M64" s="219"/>
      <c r="N64" s="220"/>
      <c r="O64" s="92"/>
    </row>
    <row r="65" spans="1:15" ht="24.75" customHeight="1" x14ac:dyDescent="0.25">
      <c r="A65" s="290"/>
      <c r="B65" s="276"/>
      <c r="C65" s="276"/>
      <c r="D65" s="270"/>
      <c r="E65" s="270"/>
      <c r="F65" s="86">
        <v>80</v>
      </c>
      <c r="G65" s="285"/>
      <c r="H65" s="286"/>
      <c r="I65" s="286"/>
      <c r="J65" s="249"/>
      <c r="K65" s="219"/>
      <c r="L65" s="219"/>
      <c r="M65" s="219"/>
      <c r="N65" s="220"/>
      <c r="O65" s="92"/>
    </row>
    <row r="66" spans="1:15" ht="24.75" customHeight="1" x14ac:dyDescent="0.25">
      <c r="A66" s="290"/>
      <c r="B66" s="276"/>
      <c r="C66" s="276"/>
      <c r="D66" s="270"/>
      <c r="E66" s="270"/>
      <c r="F66" s="86">
        <v>90</v>
      </c>
      <c r="G66" s="285"/>
      <c r="H66" s="286"/>
      <c r="I66" s="286"/>
      <c r="J66" s="249"/>
      <c r="K66" s="219"/>
      <c r="L66" s="219"/>
      <c r="M66" s="219"/>
      <c r="N66" s="220"/>
      <c r="O66" s="92"/>
    </row>
    <row r="67" spans="1:15" ht="24.75" customHeight="1" x14ac:dyDescent="0.25">
      <c r="A67" s="290"/>
      <c r="B67" s="276"/>
      <c r="C67" s="276"/>
      <c r="D67" s="270"/>
      <c r="E67" s="270"/>
      <c r="F67" s="86">
        <v>100</v>
      </c>
      <c r="G67" s="285"/>
      <c r="H67" s="286"/>
      <c r="I67" s="286"/>
      <c r="J67" s="249"/>
      <c r="K67" s="219"/>
      <c r="L67" s="219"/>
      <c r="M67" s="219"/>
      <c r="N67" s="220"/>
      <c r="O67" s="92"/>
    </row>
    <row r="68" spans="1:15" ht="24.75" customHeight="1" x14ac:dyDescent="0.25">
      <c r="A68" s="290"/>
      <c r="B68" s="276"/>
      <c r="C68" s="276"/>
      <c r="D68" s="270"/>
      <c r="E68" s="270"/>
      <c r="F68" s="86">
        <v>110</v>
      </c>
      <c r="G68" s="285"/>
      <c r="H68" s="286"/>
      <c r="I68" s="286"/>
      <c r="J68" s="249"/>
      <c r="K68" s="219"/>
      <c r="L68" s="219"/>
      <c r="M68" s="219"/>
      <c r="N68" s="220"/>
      <c r="O68" s="92"/>
    </row>
    <row r="69" spans="1:15" ht="24.75" customHeight="1" thickBot="1" x14ac:dyDescent="0.3">
      <c r="A69" s="272"/>
      <c r="B69" s="276"/>
      <c r="C69" s="276"/>
      <c r="D69" s="270"/>
      <c r="E69" s="270"/>
      <c r="F69" s="86">
        <v>120</v>
      </c>
      <c r="G69" s="285"/>
      <c r="H69" s="286"/>
      <c r="I69" s="286"/>
      <c r="J69" s="249"/>
      <c r="K69" s="219"/>
      <c r="L69" s="219"/>
      <c r="M69" s="219"/>
      <c r="N69" s="220"/>
      <c r="O69" s="92"/>
    </row>
    <row r="70" spans="1:15" ht="24.75" customHeight="1" x14ac:dyDescent="0.25">
      <c r="A70" s="289" t="s">
        <v>120</v>
      </c>
      <c r="B70" s="280" t="s">
        <v>55</v>
      </c>
      <c r="C70" s="280">
        <v>3.5999999999999997E-2</v>
      </c>
      <c r="D70" s="269">
        <v>2000</v>
      </c>
      <c r="E70" s="269">
        <v>1000</v>
      </c>
      <c r="F70" s="96">
        <v>50</v>
      </c>
      <c r="G70" s="285"/>
      <c r="H70" s="286"/>
      <c r="I70" s="286"/>
      <c r="J70" s="249"/>
      <c r="K70" s="219"/>
      <c r="L70" s="219"/>
      <c r="M70" s="219"/>
      <c r="N70" s="220"/>
      <c r="O70" s="92"/>
    </row>
    <row r="71" spans="1:15" ht="24.75" customHeight="1" x14ac:dyDescent="0.25">
      <c r="A71" s="290"/>
      <c r="B71" s="276"/>
      <c r="C71" s="276"/>
      <c r="D71" s="270"/>
      <c r="E71" s="270"/>
      <c r="F71" s="86">
        <v>60</v>
      </c>
      <c r="G71" s="285"/>
      <c r="H71" s="286"/>
      <c r="I71" s="286"/>
      <c r="J71" s="249"/>
      <c r="K71" s="219"/>
      <c r="L71" s="219"/>
      <c r="M71" s="219"/>
      <c r="N71" s="220"/>
      <c r="O71" s="92"/>
    </row>
    <row r="72" spans="1:15" ht="24.75" customHeight="1" x14ac:dyDescent="0.25">
      <c r="A72" s="290"/>
      <c r="B72" s="276"/>
      <c r="C72" s="276"/>
      <c r="D72" s="270"/>
      <c r="E72" s="270"/>
      <c r="F72" s="86">
        <v>70</v>
      </c>
      <c r="G72" s="285"/>
      <c r="H72" s="286"/>
      <c r="I72" s="286"/>
      <c r="J72" s="249"/>
      <c r="K72" s="219"/>
      <c r="L72" s="219"/>
      <c r="M72" s="219"/>
      <c r="N72" s="220"/>
      <c r="O72" s="92"/>
    </row>
    <row r="73" spans="1:15" ht="24.75" customHeight="1" x14ac:dyDescent="0.25">
      <c r="A73" s="290"/>
      <c r="B73" s="276"/>
      <c r="C73" s="276"/>
      <c r="D73" s="270"/>
      <c r="E73" s="270"/>
      <c r="F73" s="86">
        <v>80</v>
      </c>
      <c r="G73" s="285"/>
      <c r="H73" s="286"/>
      <c r="I73" s="286"/>
      <c r="J73" s="249"/>
      <c r="K73" s="219"/>
      <c r="L73" s="219"/>
      <c r="M73" s="219"/>
      <c r="N73" s="220"/>
      <c r="O73" s="92"/>
    </row>
    <row r="74" spans="1:15" ht="24.75" customHeight="1" x14ac:dyDescent="0.25">
      <c r="A74" s="290"/>
      <c r="B74" s="276"/>
      <c r="C74" s="276"/>
      <c r="D74" s="270"/>
      <c r="E74" s="270"/>
      <c r="F74" s="86">
        <v>90</v>
      </c>
      <c r="G74" s="285"/>
      <c r="H74" s="286"/>
      <c r="I74" s="286"/>
      <c r="J74" s="249"/>
      <c r="K74" s="219"/>
      <c r="L74" s="219"/>
      <c r="M74" s="219"/>
      <c r="N74" s="220"/>
      <c r="O74" s="92"/>
    </row>
    <row r="75" spans="1:15" ht="24.75" customHeight="1" x14ac:dyDescent="0.25">
      <c r="A75" s="290"/>
      <c r="B75" s="276"/>
      <c r="C75" s="276"/>
      <c r="D75" s="270"/>
      <c r="E75" s="270"/>
      <c r="F75" s="86">
        <v>100</v>
      </c>
      <c r="G75" s="285"/>
      <c r="H75" s="286"/>
      <c r="I75" s="286"/>
      <c r="J75" s="249"/>
      <c r="K75" s="219"/>
      <c r="L75" s="219"/>
      <c r="M75" s="219"/>
      <c r="N75" s="220"/>
      <c r="O75" s="92"/>
    </row>
    <row r="76" spans="1:15" ht="24.75" customHeight="1" x14ac:dyDescent="0.25">
      <c r="A76" s="290"/>
      <c r="B76" s="276"/>
      <c r="C76" s="276"/>
      <c r="D76" s="270"/>
      <c r="E76" s="270"/>
      <c r="F76" s="86">
        <v>110</v>
      </c>
      <c r="G76" s="285"/>
      <c r="H76" s="286"/>
      <c r="I76" s="286"/>
      <c r="J76" s="249"/>
      <c r="K76" s="219"/>
      <c r="L76" s="219"/>
      <c r="M76" s="219"/>
      <c r="N76" s="220"/>
      <c r="O76" s="92"/>
    </row>
    <row r="77" spans="1:15" ht="24.75" customHeight="1" thickBot="1" x14ac:dyDescent="0.3">
      <c r="A77" s="291"/>
      <c r="B77" s="277"/>
      <c r="C77" s="277"/>
      <c r="D77" s="271"/>
      <c r="E77" s="271"/>
      <c r="F77" s="87">
        <v>120</v>
      </c>
      <c r="G77" s="285"/>
      <c r="H77" s="286"/>
      <c r="I77" s="286"/>
      <c r="J77" s="250"/>
      <c r="K77" s="211"/>
      <c r="L77" s="211"/>
      <c r="M77" s="211"/>
      <c r="N77" s="212"/>
      <c r="O77" s="92"/>
    </row>
    <row r="78" spans="1:15" ht="24.75" customHeight="1" x14ac:dyDescent="0.25">
      <c r="A78" s="272" t="s">
        <v>121</v>
      </c>
      <c r="B78" s="275" t="s">
        <v>56</v>
      </c>
      <c r="C78" s="275">
        <v>3.5999999999999997E-2</v>
      </c>
      <c r="D78" s="278">
        <v>2000</v>
      </c>
      <c r="E78" s="278">
        <v>1000</v>
      </c>
      <c r="F78" s="85">
        <v>40</v>
      </c>
      <c r="G78" s="285"/>
      <c r="H78" s="286"/>
      <c r="I78" s="286"/>
      <c r="J78" s="251" t="s">
        <v>147</v>
      </c>
      <c r="K78" s="213"/>
      <c r="L78" s="213"/>
      <c r="M78" s="213"/>
      <c r="N78" s="214"/>
      <c r="O78" s="92"/>
    </row>
    <row r="79" spans="1:15" ht="24.75" customHeight="1" x14ac:dyDescent="0.25">
      <c r="A79" s="273"/>
      <c r="B79" s="276"/>
      <c r="C79" s="276"/>
      <c r="D79" s="270"/>
      <c r="E79" s="270"/>
      <c r="F79" s="86">
        <v>50</v>
      </c>
      <c r="G79" s="285"/>
      <c r="H79" s="286"/>
      <c r="I79" s="286"/>
      <c r="J79" s="252"/>
      <c r="K79" s="215"/>
      <c r="L79" s="215"/>
      <c r="M79" s="215"/>
      <c r="N79" s="216"/>
      <c r="O79" s="92"/>
    </row>
    <row r="80" spans="1:15" ht="24.75" customHeight="1" x14ac:dyDescent="0.25">
      <c r="A80" s="273"/>
      <c r="B80" s="276"/>
      <c r="C80" s="276"/>
      <c r="D80" s="270"/>
      <c r="E80" s="270"/>
      <c r="F80" s="86">
        <v>60</v>
      </c>
      <c r="G80" s="285"/>
      <c r="H80" s="286"/>
      <c r="I80" s="286"/>
      <c r="J80" s="252"/>
      <c r="K80" s="215"/>
      <c r="L80" s="215"/>
      <c r="M80" s="215"/>
      <c r="N80" s="216"/>
      <c r="O80" s="92"/>
    </row>
    <row r="81" spans="1:15" ht="24.75" customHeight="1" x14ac:dyDescent="0.25">
      <c r="A81" s="273"/>
      <c r="B81" s="276"/>
      <c r="C81" s="276"/>
      <c r="D81" s="270"/>
      <c r="E81" s="270"/>
      <c r="F81" s="86">
        <v>70</v>
      </c>
      <c r="G81" s="285"/>
      <c r="H81" s="286"/>
      <c r="I81" s="286"/>
      <c r="J81" s="252"/>
      <c r="K81" s="215"/>
      <c r="L81" s="215"/>
      <c r="M81" s="215"/>
      <c r="N81" s="216"/>
      <c r="O81" s="92"/>
    </row>
    <row r="82" spans="1:15" ht="24.75" customHeight="1" x14ac:dyDescent="0.25">
      <c r="A82" s="273"/>
      <c r="B82" s="276"/>
      <c r="C82" s="276"/>
      <c r="D82" s="270"/>
      <c r="E82" s="270"/>
      <c r="F82" s="86">
        <v>80</v>
      </c>
      <c r="G82" s="285"/>
      <c r="H82" s="286"/>
      <c r="I82" s="286"/>
      <c r="J82" s="252"/>
      <c r="K82" s="215"/>
      <c r="L82" s="215"/>
      <c r="M82" s="215"/>
      <c r="N82" s="216"/>
      <c r="O82" s="92"/>
    </row>
    <row r="83" spans="1:15" ht="24.75" customHeight="1" x14ac:dyDescent="0.25">
      <c r="A83" s="273"/>
      <c r="B83" s="276"/>
      <c r="C83" s="276"/>
      <c r="D83" s="270"/>
      <c r="E83" s="270"/>
      <c r="F83" s="86">
        <v>90</v>
      </c>
      <c r="G83" s="285"/>
      <c r="H83" s="286"/>
      <c r="I83" s="286"/>
      <c r="J83" s="252"/>
      <c r="K83" s="215"/>
      <c r="L83" s="215"/>
      <c r="M83" s="215"/>
      <c r="N83" s="216"/>
      <c r="O83" s="92"/>
    </row>
    <row r="84" spans="1:15" ht="24.75" customHeight="1" thickBot="1" x14ac:dyDescent="0.3">
      <c r="A84" s="274"/>
      <c r="B84" s="277"/>
      <c r="C84" s="277"/>
      <c r="D84" s="271"/>
      <c r="E84" s="271"/>
      <c r="F84" s="87">
        <v>100</v>
      </c>
      <c r="G84" s="285"/>
      <c r="H84" s="286"/>
      <c r="I84" s="286"/>
      <c r="J84" s="252"/>
      <c r="K84" s="215"/>
      <c r="L84" s="215"/>
      <c r="M84" s="215"/>
      <c r="N84" s="216"/>
      <c r="O84" s="93"/>
    </row>
    <row r="85" spans="1:15" ht="24.75" customHeight="1" x14ac:dyDescent="0.25">
      <c r="A85" s="273" t="s">
        <v>122</v>
      </c>
      <c r="B85" s="276" t="s">
        <v>56</v>
      </c>
      <c r="C85" s="276">
        <v>3.5999999999999997E-2</v>
      </c>
      <c r="D85" s="270">
        <v>2000</v>
      </c>
      <c r="E85" s="270">
        <v>1000</v>
      </c>
      <c r="F85" s="86">
        <v>40</v>
      </c>
      <c r="G85" s="285"/>
      <c r="H85" s="286"/>
      <c r="I85" s="286"/>
      <c r="J85" s="252"/>
      <c r="K85" s="215"/>
      <c r="L85" s="215"/>
      <c r="M85" s="215"/>
      <c r="N85" s="216"/>
      <c r="O85" s="66"/>
    </row>
    <row r="86" spans="1:15" ht="24.75" customHeight="1" x14ac:dyDescent="0.25">
      <c r="A86" s="273"/>
      <c r="B86" s="276"/>
      <c r="C86" s="276"/>
      <c r="D86" s="270"/>
      <c r="E86" s="270"/>
      <c r="F86" s="86">
        <v>50</v>
      </c>
      <c r="G86" s="285"/>
      <c r="H86" s="286"/>
      <c r="I86" s="286"/>
      <c r="J86" s="252"/>
      <c r="K86" s="215"/>
      <c r="L86" s="215"/>
      <c r="M86" s="215"/>
      <c r="N86" s="216"/>
      <c r="O86" s="66"/>
    </row>
    <row r="87" spans="1:15" ht="24.75" customHeight="1" x14ac:dyDescent="0.25">
      <c r="A87" s="273"/>
      <c r="B87" s="276"/>
      <c r="C87" s="276"/>
      <c r="D87" s="270"/>
      <c r="E87" s="270"/>
      <c r="F87" s="86">
        <v>60</v>
      </c>
      <c r="G87" s="285"/>
      <c r="H87" s="286"/>
      <c r="I87" s="286"/>
      <c r="J87" s="252"/>
      <c r="K87" s="215"/>
      <c r="L87" s="215"/>
      <c r="M87" s="215"/>
      <c r="N87" s="216"/>
      <c r="O87" s="66"/>
    </row>
    <row r="88" spans="1:15" ht="24.75" customHeight="1" x14ac:dyDescent="0.25">
      <c r="A88" s="273"/>
      <c r="B88" s="276"/>
      <c r="C88" s="276"/>
      <c r="D88" s="270"/>
      <c r="E88" s="270"/>
      <c r="F88" s="86">
        <v>70</v>
      </c>
      <c r="G88" s="285"/>
      <c r="H88" s="286"/>
      <c r="I88" s="286"/>
      <c r="J88" s="252"/>
      <c r="K88" s="215"/>
      <c r="L88" s="215"/>
      <c r="M88" s="215"/>
      <c r="N88" s="216"/>
      <c r="O88" s="66"/>
    </row>
    <row r="89" spans="1:15" ht="24.75" customHeight="1" x14ac:dyDescent="0.25">
      <c r="A89" s="273"/>
      <c r="B89" s="276"/>
      <c r="C89" s="276"/>
      <c r="D89" s="270"/>
      <c r="E89" s="270"/>
      <c r="F89" s="86">
        <v>80</v>
      </c>
      <c r="G89" s="285"/>
      <c r="H89" s="286"/>
      <c r="I89" s="286"/>
      <c r="J89" s="252"/>
      <c r="K89" s="215"/>
      <c r="L89" s="215"/>
      <c r="M89" s="215"/>
      <c r="N89" s="216"/>
      <c r="O89" s="66"/>
    </row>
    <row r="90" spans="1:15" ht="24.75" customHeight="1" x14ac:dyDescent="0.25">
      <c r="A90" s="273"/>
      <c r="B90" s="276"/>
      <c r="C90" s="276"/>
      <c r="D90" s="270"/>
      <c r="E90" s="270"/>
      <c r="F90" s="86">
        <v>90</v>
      </c>
      <c r="G90" s="285"/>
      <c r="H90" s="286"/>
      <c r="I90" s="286"/>
      <c r="J90" s="252"/>
      <c r="K90" s="215"/>
      <c r="L90" s="215"/>
      <c r="M90" s="215"/>
      <c r="N90" s="216"/>
      <c r="O90" s="66"/>
    </row>
    <row r="91" spans="1:15" ht="24.75" customHeight="1" thickBot="1" x14ac:dyDescent="0.3">
      <c r="A91" s="274"/>
      <c r="B91" s="277"/>
      <c r="C91" s="277"/>
      <c r="D91" s="271"/>
      <c r="E91" s="271"/>
      <c r="F91" s="87">
        <v>100</v>
      </c>
      <c r="G91" s="285"/>
      <c r="H91" s="286"/>
      <c r="I91" s="286"/>
      <c r="J91" s="253"/>
      <c r="K91" s="217"/>
      <c r="L91" s="217"/>
      <c r="M91" s="217"/>
      <c r="N91" s="218"/>
      <c r="O91" s="66"/>
    </row>
    <row r="92" spans="1:15" ht="25.5" customHeight="1" x14ac:dyDescent="0.25">
      <c r="A92" s="272" t="s">
        <v>153</v>
      </c>
      <c r="B92" s="275" t="s">
        <v>58</v>
      </c>
      <c r="C92" s="275">
        <v>3.7999999999999999E-2</v>
      </c>
      <c r="D92" s="278">
        <v>2000</v>
      </c>
      <c r="E92" s="278">
        <v>1000</v>
      </c>
      <c r="F92" s="85">
        <v>40</v>
      </c>
      <c r="G92" s="285"/>
      <c r="H92" s="286"/>
      <c r="I92" s="286"/>
      <c r="J92" s="251" t="s">
        <v>145</v>
      </c>
      <c r="K92" s="213"/>
      <c r="L92" s="213"/>
      <c r="M92" s="213"/>
      <c r="N92" s="214"/>
      <c r="O92" s="92"/>
    </row>
    <row r="93" spans="1:15" ht="25.5" customHeight="1" x14ac:dyDescent="0.25">
      <c r="A93" s="273"/>
      <c r="B93" s="276"/>
      <c r="C93" s="276"/>
      <c r="D93" s="270"/>
      <c r="E93" s="270"/>
      <c r="F93" s="86">
        <v>50</v>
      </c>
      <c r="G93" s="285"/>
      <c r="H93" s="286"/>
      <c r="I93" s="286"/>
      <c r="J93" s="252"/>
      <c r="K93" s="215"/>
      <c r="L93" s="215"/>
      <c r="M93" s="215"/>
      <c r="N93" s="216"/>
      <c r="O93" s="92"/>
    </row>
    <row r="94" spans="1:15" ht="25.5" customHeight="1" x14ac:dyDescent="0.25">
      <c r="A94" s="273"/>
      <c r="B94" s="276"/>
      <c r="C94" s="276"/>
      <c r="D94" s="270"/>
      <c r="E94" s="270"/>
      <c r="F94" s="86">
        <v>60</v>
      </c>
      <c r="G94" s="285"/>
      <c r="H94" s="286"/>
      <c r="I94" s="286"/>
      <c r="J94" s="252"/>
      <c r="K94" s="215"/>
      <c r="L94" s="215"/>
      <c r="M94" s="215"/>
      <c r="N94" s="216"/>
      <c r="O94" s="92"/>
    </row>
    <row r="95" spans="1:15" ht="25.5" customHeight="1" x14ac:dyDescent="0.25">
      <c r="A95" s="273"/>
      <c r="B95" s="276"/>
      <c r="C95" s="276"/>
      <c r="D95" s="270"/>
      <c r="E95" s="270"/>
      <c r="F95" s="86">
        <v>70</v>
      </c>
      <c r="G95" s="285"/>
      <c r="H95" s="286"/>
      <c r="I95" s="286"/>
      <c r="J95" s="252"/>
      <c r="K95" s="215"/>
      <c r="L95" s="215"/>
      <c r="M95" s="215"/>
      <c r="N95" s="216"/>
      <c r="O95" s="92"/>
    </row>
    <row r="96" spans="1:15" ht="25.5" customHeight="1" x14ac:dyDescent="0.25">
      <c r="A96" s="273"/>
      <c r="B96" s="276"/>
      <c r="C96" s="276"/>
      <c r="D96" s="270"/>
      <c r="E96" s="270"/>
      <c r="F96" s="86">
        <v>80</v>
      </c>
      <c r="G96" s="285"/>
      <c r="H96" s="286"/>
      <c r="I96" s="286"/>
      <c r="J96" s="252"/>
      <c r="K96" s="215"/>
      <c r="L96" s="215"/>
      <c r="M96" s="215"/>
      <c r="N96" s="216"/>
      <c r="O96" s="92"/>
    </row>
    <row r="97" spans="1:15" ht="25.5" customHeight="1" x14ac:dyDescent="0.25">
      <c r="A97" s="273"/>
      <c r="B97" s="276"/>
      <c r="C97" s="276"/>
      <c r="D97" s="270"/>
      <c r="E97" s="270"/>
      <c r="F97" s="86">
        <v>90</v>
      </c>
      <c r="G97" s="285"/>
      <c r="H97" s="286"/>
      <c r="I97" s="286"/>
      <c r="J97" s="252"/>
      <c r="K97" s="215"/>
      <c r="L97" s="215"/>
      <c r="M97" s="215"/>
      <c r="N97" s="216"/>
      <c r="O97" s="92"/>
    </row>
    <row r="98" spans="1:15" ht="25.5" customHeight="1" x14ac:dyDescent="0.25">
      <c r="A98" s="273"/>
      <c r="B98" s="276"/>
      <c r="C98" s="276"/>
      <c r="D98" s="270"/>
      <c r="E98" s="270"/>
      <c r="F98" s="86">
        <v>100</v>
      </c>
      <c r="G98" s="285"/>
      <c r="H98" s="286"/>
      <c r="I98" s="286"/>
      <c r="J98" s="252"/>
      <c r="K98" s="215"/>
      <c r="L98" s="215"/>
      <c r="M98" s="215"/>
      <c r="N98" s="216"/>
      <c r="O98" s="92"/>
    </row>
    <row r="99" spans="1:15" ht="30.75" customHeight="1" x14ac:dyDescent="0.25">
      <c r="A99" s="272" t="s">
        <v>189</v>
      </c>
      <c r="B99" s="275" t="s">
        <v>58</v>
      </c>
      <c r="C99" s="275">
        <v>3.7999999999999999E-2</v>
      </c>
      <c r="D99" s="278">
        <v>2000</v>
      </c>
      <c r="E99" s="278">
        <v>1000</v>
      </c>
      <c r="F99" s="85">
        <v>40</v>
      </c>
      <c r="G99" s="285"/>
      <c r="H99" s="286"/>
      <c r="I99" s="286"/>
      <c r="J99" s="252"/>
      <c r="K99" s="215"/>
      <c r="L99" s="215"/>
      <c r="M99" s="215"/>
      <c r="N99" s="216"/>
      <c r="O99" s="66"/>
    </row>
    <row r="100" spans="1:15" ht="30.75" customHeight="1" x14ac:dyDescent="0.25">
      <c r="A100" s="273"/>
      <c r="B100" s="276"/>
      <c r="C100" s="276"/>
      <c r="D100" s="270"/>
      <c r="E100" s="270"/>
      <c r="F100" s="86">
        <v>50</v>
      </c>
      <c r="G100" s="285"/>
      <c r="H100" s="286"/>
      <c r="I100" s="286"/>
      <c r="J100" s="252"/>
      <c r="K100" s="215"/>
      <c r="L100" s="215"/>
      <c r="M100" s="215"/>
      <c r="N100" s="216"/>
      <c r="O100" s="66"/>
    </row>
    <row r="101" spans="1:15" ht="30.75" customHeight="1" x14ac:dyDescent="0.25">
      <c r="A101" s="273"/>
      <c r="B101" s="276"/>
      <c r="C101" s="276"/>
      <c r="D101" s="270"/>
      <c r="E101" s="270"/>
      <c r="F101" s="86">
        <v>60</v>
      </c>
      <c r="G101" s="285"/>
      <c r="H101" s="286"/>
      <c r="I101" s="286"/>
      <c r="J101" s="252"/>
      <c r="K101" s="215"/>
      <c r="L101" s="215"/>
      <c r="M101" s="215"/>
      <c r="N101" s="216"/>
      <c r="O101" s="66"/>
    </row>
    <row r="102" spans="1:15" ht="30.75" customHeight="1" thickBot="1" x14ac:dyDescent="0.3">
      <c r="A102" s="273"/>
      <c r="B102" s="276"/>
      <c r="C102" s="276"/>
      <c r="D102" s="270"/>
      <c r="E102" s="270"/>
      <c r="F102" s="86">
        <v>70</v>
      </c>
      <c r="G102" s="287"/>
      <c r="H102" s="288"/>
      <c r="I102" s="288"/>
      <c r="J102" s="253"/>
      <c r="K102" s="217"/>
      <c r="L102" s="217"/>
      <c r="M102" s="217"/>
      <c r="N102" s="218"/>
      <c r="O102" s="66"/>
    </row>
    <row r="103" spans="1:15" ht="23.4" thickBot="1" x14ac:dyDescent="0.45">
      <c r="A103" s="69" t="s">
        <v>123</v>
      </c>
      <c r="B103" s="45"/>
      <c r="C103" s="45"/>
      <c r="D103" s="45"/>
      <c r="E103" s="45"/>
      <c r="F103" s="45"/>
      <c r="G103" s="45"/>
      <c r="H103" s="45"/>
      <c r="I103" s="45"/>
      <c r="J103" s="125"/>
      <c r="K103" s="125"/>
      <c r="L103" s="125"/>
      <c r="M103" s="125"/>
      <c r="N103" s="45"/>
      <c r="O103" s="46"/>
    </row>
    <row r="104" spans="1:15" ht="34.799999999999997" x14ac:dyDescent="0.25">
      <c r="A104" s="262" t="s">
        <v>0</v>
      </c>
      <c r="B104" s="264" t="s">
        <v>81</v>
      </c>
      <c r="C104" s="264" t="s">
        <v>80</v>
      </c>
      <c r="D104" s="266" t="s">
        <v>2</v>
      </c>
      <c r="E104" s="267"/>
      <c r="F104" s="268"/>
      <c r="G104" s="81" t="s">
        <v>86</v>
      </c>
      <c r="H104" s="266" t="s">
        <v>4</v>
      </c>
      <c r="I104" s="268"/>
      <c r="J104" s="242" t="s">
        <v>3</v>
      </c>
      <c r="K104" s="243"/>
      <c r="L104" s="243"/>
      <c r="M104" s="243"/>
      <c r="N104" s="243"/>
      <c r="O104" s="244"/>
    </row>
    <row r="105" spans="1:15" ht="18" thickBot="1" x14ac:dyDescent="0.3">
      <c r="A105" s="263"/>
      <c r="B105" s="265"/>
      <c r="C105" s="265"/>
      <c r="D105" s="5" t="s">
        <v>5</v>
      </c>
      <c r="E105" s="5" t="s">
        <v>6</v>
      </c>
      <c r="F105" s="5" t="s">
        <v>7</v>
      </c>
      <c r="G105" s="6" t="s">
        <v>8</v>
      </c>
      <c r="H105" s="6" t="s">
        <v>8</v>
      </c>
      <c r="I105" s="6" t="s">
        <v>9</v>
      </c>
      <c r="J105" s="245"/>
      <c r="K105" s="246"/>
      <c r="L105" s="246"/>
      <c r="M105" s="246"/>
      <c r="N105" s="246"/>
      <c r="O105" s="247"/>
    </row>
    <row r="106" spans="1:15" ht="24.75" customHeight="1" x14ac:dyDescent="0.25">
      <c r="A106" s="279" t="s">
        <v>74</v>
      </c>
      <c r="B106" s="280" t="s">
        <v>55</v>
      </c>
      <c r="C106" s="280">
        <v>3.5999999999999997E-2</v>
      </c>
      <c r="D106" s="269">
        <v>2000</v>
      </c>
      <c r="E106" s="269">
        <v>1000</v>
      </c>
      <c r="F106" s="96">
        <v>50</v>
      </c>
      <c r="G106" s="230" t="s">
        <v>191</v>
      </c>
      <c r="H106" s="231"/>
      <c r="I106" s="231"/>
      <c r="J106" s="248" t="s">
        <v>144</v>
      </c>
      <c r="K106" s="209"/>
      <c r="L106" s="209"/>
      <c r="M106" s="209"/>
      <c r="N106" s="209"/>
      <c r="O106" s="210"/>
    </row>
    <row r="107" spans="1:15" ht="24.75" customHeight="1" x14ac:dyDescent="0.25">
      <c r="A107" s="273"/>
      <c r="B107" s="276"/>
      <c r="C107" s="276"/>
      <c r="D107" s="270"/>
      <c r="E107" s="270"/>
      <c r="F107" s="86">
        <v>60</v>
      </c>
      <c r="G107" s="233"/>
      <c r="H107" s="234"/>
      <c r="I107" s="234"/>
      <c r="J107" s="249"/>
      <c r="K107" s="219"/>
      <c r="L107" s="219"/>
      <c r="M107" s="219"/>
      <c r="N107" s="219"/>
      <c r="O107" s="220"/>
    </row>
    <row r="108" spans="1:15" ht="24.75" customHeight="1" x14ac:dyDescent="0.25">
      <c r="A108" s="273"/>
      <c r="B108" s="276"/>
      <c r="C108" s="276"/>
      <c r="D108" s="270"/>
      <c r="E108" s="270"/>
      <c r="F108" s="86">
        <v>70</v>
      </c>
      <c r="G108" s="233"/>
      <c r="H108" s="234"/>
      <c r="I108" s="234"/>
      <c r="J108" s="249"/>
      <c r="K108" s="219"/>
      <c r="L108" s="219"/>
      <c r="M108" s="219"/>
      <c r="N108" s="219"/>
      <c r="O108" s="220"/>
    </row>
    <row r="109" spans="1:15" ht="24.75" customHeight="1" x14ac:dyDescent="0.25">
      <c r="A109" s="273"/>
      <c r="B109" s="276"/>
      <c r="C109" s="276"/>
      <c r="D109" s="270"/>
      <c r="E109" s="270"/>
      <c r="F109" s="86">
        <v>80</v>
      </c>
      <c r="G109" s="233"/>
      <c r="H109" s="234"/>
      <c r="I109" s="234"/>
      <c r="J109" s="249"/>
      <c r="K109" s="219"/>
      <c r="L109" s="219"/>
      <c r="M109" s="219"/>
      <c r="N109" s="219"/>
      <c r="O109" s="220"/>
    </row>
    <row r="110" spans="1:15" ht="24.75" customHeight="1" x14ac:dyDescent="0.25">
      <c r="A110" s="273"/>
      <c r="B110" s="276"/>
      <c r="C110" s="276"/>
      <c r="D110" s="270"/>
      <c r="E110" s="270"/>
      <c r="F110" s="86">
        <v>90</v>
      </c>
      <c r="G110" s="233"/>
      <c r="H110" s="234"/>
      <c r="I110" s="234"/>
      <c r="J110" s="249"/>
      <c r="K110" s="219"/>
      <c r="L110" s="219"/>
      <c r="M110" s="219"/>
      <c r="N110" s="219"/>
      <c r="O110" s="220"/>
    </row>
    <row r="111" spans="1:15" ht="24.75" customHeight="1" thickBot="1" x14ac:dyDescent="0.3">
      <c r="A111" s="274"/>
      <c r="B111" s="277"/>
      <c r="C111" s="277"/>
      <c r="D111" s="271"/>
      <c r="E111" s="271"/>
      <c r="F111" s="87">
        <v>100</v>
      </c>
      <c r="G111" s="233"/>
      <c r="H111" s="234"/>
      <c r="I111" s="234"/>
      <c r="J111" s="249"/>
      <c r="K111" s="219"/>
      <c r="L111" s="219"/>
      <c r="M111" s="219"/>
      <c r="N111" s="219"/>
      <c r="O111" s="220"/>
    </row>
    <row r="112" spans="1:15" ht="24.75" customHeight="1" x14ac:dyDescent="0.25">
      <c r="A112" s="279" t="s">
        <v>59</v>
      </c>
      <c r="B112" s="280" t="s">
        <v>56</v>
      </c>
      <c r="C112" s="280">
        <v>3.5999999999999997E-2</v>
      </c>
      <c r="D112" s="269">
        <v>2000</v>
      </c>
      <c r="E112" s="269">
        <v>1000</v>
      </c>
      <c r="F112" s="96">
        <v>40</v>
      </c>
      <c r="G112" s="233"/>
      <c r="H112" s="234"/>
      <c r="I112" s="234"/>
      <c r="J112" s="249"/>
      <c r="K112" s="219"/>
      <c r="L112" s="219"/>
      <c r="M112" s="219"/>
      <c r="N112" s="219"/>
      <c r="O112" s="220"/>
    </row>
    <row r="113" spans="1:15" ht="24.75" customHeight="1" x14ac:dyDescent="0.25">
      <c r="A113" s="273"/>
      <c r="B113" s="276"/>
      <c r="C113" s="276"/>
      <c r="D113" s="270"/>
      <c r="E113" s="270"/>
      <c r="F113" s="86">
        <v>50</v>
      </c>
      <c r="G113" s="233"/>
      <c r="H113" s="234"/>
      <c r="I113" s="234"/>
      <c r="J113" s="249"/>
      <c r="K113" s="219"/>
      <c r="L113" s="219"/>
      <c r="M113" s="219"/>
      <c r="N113" s="219"/>
      <c r="O113" s="220"/>
    </row>
    <row r="114" spans="1:15" ht="24.75" customHeight="1" x14ac:dyDescent="0.25">
      <c r="A114" s="273"/>
      <c r="B114" s="276"/>
      <c r="C114" s="276"/>
      <c r="D114" s="270"/>
      <c r="E114" s="270"/>
      <c r="F114" s="86">
        <v>60</v>
      </c>
      <c r="G114" s="233"/>
      <c r="H114" s="234"/>
      <c r="I114" s="234"/>
      <c r="J114" s="249"/>
      <c r="K114" s="219"/>
      <c r="L114" s="219"/>
      <c r="M114" s="219"/>
      <c r="N114" s="219"/>
      <c r="O114" s="220"/>
    </row>
    <row r="115" spans="1:15" ht="24.75" customHeight="1" x14ac:dyDescent="0.25">
      <c r="A115" s="273"/>
      <c r="B115" s="276"/>
      <c r="C115" s="276"/>
      <c r="D115" s="270"/>
      <c r="E115" s="270"/>
      <c r="F115" s="86">
        <v>70</v>
      </c>
      <c r="G115" s="233"/>
      <c r="H115" s="234"/>
      <c r="I115" s="234"/>
      <c r="J115" s="249"/>
      <c r="K115" s="219"/>
      <c r="L115" s="219"/>
      <c r="M115" s="219"/>
      <c r="N115" s="219"/>
      <c r="O115" s="220"/>
    </row>
    <row r="116" spans="1:15" ht="24.75" customHeight="1" x14ac:dyDescent="0.25">
      <c r="A116" s="273"/>
      <c r="B116" s="276"/>
      <c r="C116" s="276"/>
      <c r="D116" s="270"/>
      <c r="E116" s="270"/>
      <c r="F116" s="86">
        <v>80</v>
      </c>
      <c r="G116" s="233"/>
      <c r="H116" s="234"/>
      <c r="I116" s="234"/>
      <c r="J116" s="249"/>
      <c r="K116" s="219"/>
      <c r="L116" s="219"/>
      <c r="M116" s="219"/>
      <c r="N116" s="219"/>
      <c r="O116" s="220"/>
    </row>
    <row r="117" spans="1:15" ht="24.75" customHeight="1" x14ac:dyDescent="0.25">
      <c r="A117" s="273"/>
      <c r="B117" s="276"/>
      <c r="C117" s="276"/>
      <c r="D117" s="270"/>
      <c r="E117" s="270"/>
      <c r="F117" s="86">
        <v>90</v>
      </c>
      <c r="G117" s="233"/>
      <c r="H117" s="234"/>
      <c r="I117" s="234"/>
      <c r="J117" s="249"/>
      <c r="K117" s="219"/>
      <c r="L117" s="219"/>
      <c r="M117" s="219"/>
      <c r="N117" s="219"/>
      <c r="O117" s="220"/>
    </row>
    <row r="118" spans="1:15" ht="24.75" customHeight="1" thickBot="1" x14ac:dyDescent="0.3">
      <c r="A118" s="274"/>
      <c r="B118" s="277"/>
      <c r="C118" s="277"/>
      <c r="D118" s="271"/>
      <c r="E118" s="271"/>
      <c r="F118" s="87">
        <v>100</v>
      </c>
      <c r="G118" s="233"/>
      <c r="H118" s="234"/>
      <c r="I118" s="234"/>
      <c r="J118" s="249"/>
      <c r="K118" s="219"/>
      <c r="L118" s="219"/>
      <c r="M118" s="219"/>
      <c r="N118" s="219"/>
      <c r="O118" s="220"/>
    </row>
    <row r="119" spans="1:15" ht="24.75" customHeight="1" x14ac:dyDescent="0.25">
      <c r="A119" s="272" t="s">
        <v>60</v>
      </c>
      <c r="B119" s="275" t="s">
        <v>58</v>
      </c>
      <c r="C119" s="275">
        <v>3.7999999999999999E-2</v>
      </c>
      <c r="D119" s="278">
        <v>2000</v>
      </c>
      <c r="E119" s="278">
        <v>1000</v>
      </c>
      <c r="F119" s="85">
        <v>40</v>
      </c>
      <c r="G119" s="233"/>
      <c r="H119" s="234"/>
      <c r="I119" s="234"/>
      <c r="J119" s="249"/>
      <c r="K119" s="219"/>
      <c r="L119" s="219"/>
      <c r="M119" s="219"/>
      <c r="N119" s="219"/>
      <c r="O119" s="220"/>
    </row>
    <row r="120" spans="1:15" ht="24.75" customHeight="1" x14ac:dyDescent="0.25">
      <c r="A120" s="273"/>
      <c r="B120" s="276"/>
      <c r="C120" s="276"/>
      <c r="D120" s="270"/>
      <c r="E120" s="270"/>
      <c r="F120" s="86">
        <v>50</v>
      </c>
      <c r="G120" s="233"/>
      <c r="H120" s="234"/>
      <c r="I120" s="234"/>
      <c r="J120" s="249"/>
      <c r="K120" s="219"/>
      <c r="L120" s="219"/>
      <c r="M120" s="219"/>
      <c r="N120" s="219"/>
      <c r="O120" s="220"/>
    </row>
    <row r="121" spans="1:15" ht="24.75" customHeight="1" x14ac:dyDescent="0.25">
      <c r="A121" s="273"/>
      <c r="B121" s="276"/>
      <c r="C121" s="276"/>
      <c r="D121" s="270"/>
      <c r="E121" s="270"/>
      <c r="F121" s="86">
        <v>60</v>
      </c>
      <c r="G121" s="233"/>
      <c r="H121" s="234"/>
      <c r="I121" s="234"/>
      <c r="J121" s="249"/>
      <c r="K121" s="219"/>
      <c r="L121" s="219"/>
      <c r="M121" s="219"/>
      <c r="N121" s="219"/>
      <c r="O121" s="220"/>
    </row>
    <row r="122" spans="1:15" ht="24.75" customHeight="1" x14ac:dyDescent="0.25">
      <c r="A122" s="273"/>
      <c r="B122" s="276"/>
      <c r="C122" s="276"/>
      <c r="D122" s="270"/>
      <c r="E122" s="270"/>
      <c r="F122" s="86">
        <v>70</v>
      </c>
      <c r="G122" s="233"/>
      <c r="H122" s="234"/>
      <c r="I122" s="234"/>
      <c r="J122" s="249"/>
      <c r="K122" s="219"/>
      <c r="L122" s="219"/>
      <c r="M122" s="219"/>
      <c r="N122" s="219"/>
      <c r="O122" s="220"/>
    </row>
    <row r="123" spans="1:15" ht="24.75" customHeight="1" x14ac:dyDescent="0.25">
      <c r="A123" s="273"/>
      <c r="B123" s="276"/>
      <c r="C123" s="276"/>
      <c r="D123" s="270"/>
      <c r="E123" s="270"/>
      <c r="F123" s="86">
        <v>80</v>
      </c>
      <c r="G123" s="233"/>
      <c r="H123" s="234"/>
      <c r="I123" s="234"/>
      <c r="J123" s="249"/>
      <c r="K123" s="219"/>
      <c r="L123" s="219"/>
      <c r="M123" s="219"/>
      <c r="N123" s="219"/>
      <c r="O123" s="220"/>
    </row>
    <row r="124" spans="1:15" ht="24.75" customHeight="1" x14ac:dyDescent="0.25">
      <c r="A124" s="273"/>
      <c r="B124" s="276"/>
      <c r="C124" s="276"/>
      <c r="D124" s="270"/>
      <c r="E124" s="270"/>
      <c r="F124" s="86">
        <v>90</v>
      </c>
      <c r="G124" s="233"/>
      <c r="H124" s="234"/>
      <c r="I124" s="234"/>
      <c r="J124" s="249"/>
      <c r="K124" s="219"/>
      <c r="L124" s="219"/>
      <c r="M124" s="219"/>
      <c r="N124" s="219"/>
      <c r="O124" s="220"/>
    </row>
    <row r="125" spans="1:15" ht="24.75" customHeight="1" thickBot="1" x14ac:dyDescent="0.3">
      <c r="A125" s="274"/>
      <c r="B125" s="277"/>
      <c r="C125" s="277"/>
      <c r="D125" s="271"/>
      <c r="E125" s="271"/>
      <c r="F125" s="87">
        <v>100</v>
      </c>
      <c r="G125" s="236"/>
      <c r="H125" s="237"/>
      <c r="I125" s="237"/>
      <c r="J125" s="250"/>
      <c r="K125" s="211"/>
      <c r="L125" s="211"/>
      <c r="M125" s="211"/>
      <c r="N125" s="211"/>
      <c r="O125" s="212"/>
    </row>
    <row r="126" spans="1:15" ht="34.799999999999997" x14ac:dyDescent="0.25">
      <c r="A126" s="262" t="s">
        <v>0</v>
      </c>
      <c r="B126" s="264" t="s">
        <v>81</v>
      </c>
      <c r="C126" s="264" t="s">
        <v>80</v>
      </c>
      <c r="D126" s="266" t="s">
        <v>2</v>
      </c>
      <c r="E126" s="267"/>
      <c r="F126" s="268"/>
      <c r="G126" s="81" t="s">
        <v>86</v>
      </c>
      <c r="H126" s="266" t="s">
        <v>4</v>
      </c>
      <c r="I126" s="267"/>
      <c r="J126" s="254" t="s">
        <v>3</v>
      </c>
      <c r="K126" s="243"/>
      <c r="L126" s="243"/>
      <c r="M126" s="243"/>
      <c r="N126" s="243"/>
      <c r="O126" s="244"/>
    </row>
    <row r="127" spans="1:15" ht="18" thickBot="1" x14ac:dyDescent="0.3">
      <c r="A127" s="263"/>
      <c r="B127" s="265"/>
      <c r="C127" s="265"/>
      <c r="D127" s="5" t="s">
        <v>5</v>
      </c>
      <c r="E127" s="5" t="s">
        <v>6</v>
      </c>
      <c r="F127" s="5" t="s">
        <v>7</v>
      </c>
      <c r="G127" s="6" t="s">
        <v>8</v>
      </c>
      <c r="H127" s="6" t="s">
        <v>8</v>
      </c>
      <c r="I127" s="176" t="s">
        <v>9</v>
      </c>
      <c r="J127" s="255"/>
      <c r="K127" s="246"/>
      <c r="L127" s="246"/>
      <c r="M127" s="246"/>
      <c r="N127" s="246"/>
      <c r="O127" s="247"/>
    </row>
    <row r="128" spans="1:15" ht="24.75" customHeight="1" thickBot="1" x14ac:dyDescent="0.45">
      <c r="A128" s="71" t="s">
        <v>170</v>
      </c>
      <c r="B128" s="45"/>
      <c r="C128" s="45"/>
      <c r="D128" s="45"/>
      <c r="E128" s="45"/>
      <c r="F128" s="45"/>
      <c r="G128" s="45"/>
      <c r="H128" s="45"/>
      <c r="I128" s="45"/>
      <c r="J128" s="125"/>
      <c r="K128" s="125"/>
      <c r="L128" s="125"/>
      <c r="M128" s="125"/>
      <c r="N128" s="45"/>
      <c r="O128" s="46"/>
    </row>
    <row r="129" spans="1:15" ht="24.75" customHeight="1" x14ac:dyDescent="0.25">
      <c r="A129" s="279" t="s">
        <v>124</v>
      </c>
      <c r="B129" s="280" t="s">
        <v>55</v>
      </c>
      <c r="C129" s="280">
        <v>3.5999999999999997E-2</v>
      </c>
      <c r="D129" s="269">
        <v>2000</v>
      </c>
      <c r="E129" s="269">
        <v>1000</v>
      </c>
      <c r="F129" s="96">
        <v>50</v>
      </c>
      <c r="G129" s="230" t="s">
        <v>191</v>
      </c>
      <c r="H129" s="231"/>
      <c r="I129" s="231"/>
      <c r="J129" s="248" t="s">
        <v>144</v>
      </c>
      <c r="K129" s="209"/>
      <c r="L129" s="209"/>
      <c r="M129" s="209"/>
      <c r="N129" s="209"/>
      <c r="O129" s="210"/>
    </row>
    <row r="130" spans="1:15" ht="24.75" customHeight="1" x14ac:dyDescent="0.25">
      <c r="A130" s="273"/>
      <c r="B130" s="276"/>
      <c r="C130" s="276"/>
      <c r="D130" s="270"/>
      <c r="E130" s="270"/>
      <c r="F130" s="86">
        <v>60</v>
      </c>
      <c r="G130" s="233"/>
      <c r="H130" s="234"/>
      <c r="I130" s="234"/>
      <c r="J130" s="249"/>
      <c r="K130" s="219"/>
      <c r="L130" s="219"/>
      <c r="M130" s="219"/>
      <c r="N130" s="219"/>
      <c r="O130" s="220"/>
    </row>
    <row r="131" spans="1:15" ht="24.75" customHeight="1" x14ac:dyDescent="0.25">
      <c r="A131" s="273"/>
      <c r="B131" s="276"/>
      <c r="C131" s="276"/>
      <c r="D131" s="270"/>
      <c r="E131" s="270"/>
      <c r="F131" s="86">
        <v>70</v>
      </c>
      <c r="G131" s="233"/>
      <c r="H131" s="234"/>
      <c r="I131" s="234"/>
      <c r="J131" s="249"/>
      <c r="K131" s="219"/>
      <c r="L131" s="219"/>
      <c r="M131" s="219"/>
      <c r="N131" s="219"/>
      <c r="O131" s="220"/>
    </row>
    <row r="132" spans="1:15" ht="24.75" customHeight="1" x14ac:dyDescent="0.25">
      <c r="A132" s="273"/>
      <c r="B132" s="276"/>
      <c r="C132" s="276"/>
      <c r="D132" s="270"/>
      <c r="E132" s="270"/>
      <c r="F132" s="86">
        <v>80</v>
      </c>
      <c r="G132" s="233"/>
      <c r="H132" s="234"/>
      <c r="I132" s="234"/>
      <c r="J132" s="249"/>
      <c r="K132" s="219"/>
      <c r="L132" s="219"/>
      <c r="M132" s="219"/>
      <c r="N132" s="219"/>
      <c r="O132" s="220"/>
    </row>
    <row r="133" spans="1:15" ht="24.75" customHeight="1" x14ac:dyDescent="0.25">
      <c r="A133" s="273"/>
      <c r="B133" s="276"/>
      <c r="C133" s="276"/>
      <c r="D133" s="270"/>
      <c r="E133" s="270"/>
      <c r="F133" s="86">
        <v>90</v>
      </c>
      <c r="G133" s="233"/>
      <c r="H133" s="234"/>
      <c r="I133" s="234"/>
      <c r="J133" s="249"/>
      <c r="K133" s="219"/>
      <c r="L133" s="219"/>
      <c r="M133" s="219"/>
      <c r="N133" s="219"/>
      <c r="O133" s="220"/>
    </row>
    <row r="134" spans="1:15" ht="24.75" customHeight="1" thickBot="1" x14ac:dyDescent="0.3">
      <c r="A134" s="274"/>
      <c r="B134" s="277"/>
      <c r="C134" s="277"/>
      <c r="D134" s="271"/>
      <c r="E134" s="271"/>
      <c r="F134" s="87">
        <v>100</v>
      </c>
      <c r="G134" s="233"/>
      <c r="H134" s="234"/>
      <c r="I134" s="234"/>
      <c r="J134" s="249"/>
      <c r="K134" s="219"/>
      <c r="L134" s="219"/>
      <c r="M134" s="219"/>
      <c r="N134" s="219"/>
      <c r="O134" s="220"/>
    </row>
    <row r="135" spans="1:15" ht="24.75" customHeight="1" x14ac:dyDescent="0.25">
      <c r="A135" s="279" t="s">
        <v>125</v>
      </c>
      <c r="B135" s="280" t="s">
        <v>56</v>
      </c>
      <c r="C135" s="280">
        <v>3.5999999999999997E-2</v>
      </c>
      <c r="D135" s="269">
        <v>2000</v>
      </c>
      <c r="E135" s="269">
        <v>1000</v>
      </c>
      <c r="F135" s="96">
        <v>40</v>
      </c>
      <c r="G135" s="233"/>
      <c r="H135" s="234"/>
      <c r="I135" s="234"/>
      <c r="J135" s="249"/>
      <c r="K135" s="219"/>
      <c r="L135" s="219"/>
      <c r="M135" s="219"/>
      <c r="N135" s="219"/>
      <c r="O135" s="220"/>
    </row>
    <row r="136" spans="1:15" ht="24.75" customHeight="1" x14ac:dyDescent="0.25">
      <c r="A136" s="273"/>
      <c r="B136" s="276"/>
      <c r="C136" s="276"/>
      <c r="D136" s="270"/>
      <c r="E136" s="270"/>
      <c r="F136" s="86">
        <v>50</v>
      </c>
      <c r="G136" s="233"/>
      <c r="H136" s="234"/>
      <c r="I136" s="234"/>
      <c r="J136" s="249"/>
      <c r="K136" s="219"/>
      <c r="L136" s="219"/>
      <c r="M136" s="219"/>
      <c r="N136" s="219"/>
      <c r="O136" s="220"/>
    </row>
    <row r="137" spans="1:15" ht="24.75" customHeight="1" x14ac:dyDescent="0.25">
      <c r="A137" s="273"/>
      <c r="B137" s="276"/>
      <c r="C137" s="276"/>
      <c r="D137" s="270"/>
      <c r="E137" s="270"/>
      <c r="F137" s="86">
        <v>60</v>
      </c>
      <c r="G137" s="233"/>
      <c r="H137" s="234"/>
      <c r="I137" s="234"/>
      <c r="J137" s="249"/>
      <c r="K137" s="219"/>
      <c r="L137" s="219"/>
      <c r="M137" s="219"/>
      <c r="N137" s="219"/>
      <c r="O137" s="220"/>
    </row>
    <row r="138" spans="1:15" ht="24.75" customHeight="1" x14ac:dyDescent="0.25">
      <c r="A138" s="273"/>
      <c r="B138" s="276"/>
      <c r="C138" s="276"/>
      <c r="D138" s="270"/>
      <c r="E138" s="270"/>
      <c r="F138" s="86">
        <v>70</v>
      </c>
      <c r="G138" s="233"/>
      <c r="H138" s="234"/>
      <c r="I138" s="234"/>
      <c r="J138" s="249"/>
      <c r="K138" s="219"/>
      <c r="L138" s="219"/>
      <c r="M138" s="219"/>
      <c r="N138" s="219"/>
      <c r="O138" s="220"/>
    </row>
    <row r="139" spans="1:15" ht="24.75" customHeight="1" x14ac:dyDescent="0.25">
      <c r="A139" s="273"/>
      <c r="B139" s="276"/>
      <c r="C139" s="276"/>
      <c r="D139" s="270"/>
      <c r="E139" s="270"/>
      <c r="F139" s="86">
        <v>80</v>
      </c>
      <c r="G139" s="233"/>
      <c r="H139" s="234"/>
      <c r="I139" s="234"/>
      <c r="J139" s="249"/>
      <c r="K139" s="219"/>
      <c r="L139" s="219"/>
      <c r="M139" s="219"/>
      <c r="N139" s="219"/>
      <c r="O139" s="220"/>
    </row>
    <row r="140" spans="1:15" ht="24.75" customHeight="1" x14ac:dyDescent="0.25">
      <c r="A140" s="273"/>
      <c r="B140" s="276"/>
      <c r="C140" s="276"/>
      <c r="D140" s="270"/>
      <c r="E140" s="270"/>
      <c r="F140" s="86">
        <v>90</v>
      </c>
      <c r="G140" s="233"/>
      <c r="H140" s="234"/>
      <c r="I140" s="234"/>
      <c r="J140" s="249"/>
      <c r="K140" s="219"/>
      <c r="L140" s="219"/>
      <c r="M140" s="219"/>
      <c r="N140" s="219"/>
      <c r="O140" s="220"/>
    </row>
    <row r="141" spans="1:15" ht="24.75" customHeight="1" thickBot="1" x14ac:dyDescent="0.3">
      <c r="A141" s="274"/>
      <c r="B141" s="277"/>
      <c r="C141" s="277"/>
      <c r="D141" s="271"/>
      <c r="E141" s="271"/>
      <c r="F141" s="87">
        <v>100</v>
      </c>
      <c r="G141" s="233"/>
      <c r="H141" s="234"/>
      <c r="I141" s="234"/>
      <c r="J141" s="249"/>
      <c r="K141" s="219"/>
      <c r="L141" s="219"/>
      <c r="M141" s="219"/>
      <c r="N141" s="219"/>
      <c r="O141" s="220"/>
    </row>
    <row r="142" spans="1:15" ht="24.75" customHeight="1" x14ac:dyDescent="0.25">
      <c r="A142" s="272" t="s">
        <v>126</v>
      </c>
      <c r="B142" s="275" t="s">
        <v>58</v>
      </c>
      <c r="C142" s="275">
        <v>3.7999999999999999E-2</v>
      </c>
      <c r="D142" s="278">
        <v>2000</v>
      </c>
      <c r="E142" s="278">
        <v>1000</v>
      </c>
      <c r="F142" s="85">
        <v>40</v>
      </c>
      <c r="G142" s="233"/>
      <c r="H142" s="234"/>
      <c r="I142" s="234"/>
      <c r="J142" s="249"/>
      <c r="K142" s="219"/>
      <c r="L142" s="219"/>
      <c r="M142" s="219"/>
      <c r="N142" s="219"/>
      <c r="O142" s="220"/>
    </row>
    <row r="143" spans="1:15" ht="24.75" customHeight="1" x14ac:dyDescent="0.25">
      <c r="A143" s="273"/>
      <c r="B143" s="276"/>
      <c r="C143" s="276"/>
      <c r="D143" s="270"/>
      <c r="E143" s="270"/>
      <c r="F143" s="86">
        <v>50</v>
      </c>
      <c r="G143" s="233"/>
      <c r="H143" s="234"/>
      <c r="I143" s="234"/>
      <c r="J143" s="249"/>
      <c r="K143" s="219"/>
      <c r="L143" s="219"/>
      <c r="M143" s="219"/>
      <c r="N143" s="219"/>
      <c r="O143" s="220"/>
    </row>
    <row r="144" spans="1:15" ht="24.75" customHeight="1" x14ac:dyDescent="0.25">
      <c r="A144" s="273"/>
      <c r="B144" s="276"/>
      <c r="C144" s="276"/>
      <c r="D144" s="270"/>
      <c r="E144" s="270"/>
      <c r="F144" s="86">
        <v>60</v>
      </c>
      <c r="G144" s="233"/>
      <c r="H144" s="234"/>
      <c r="I144" s="234"/>
      <c r="J144" s="249"/>
      <c r="K144" s="219"/>
      <c r="L144" s="219"/>
      <c r="M144" s="219"/>
      <c r="N144" s="219"/>
      <c r="O144" s="220"/>
    </row>
    <row r="145" spans="1:15" ht="24.75" customHeight="1" x14ac:dyDescent="0.25">
      <c r="A145" s="273"/>
      <c r="B145" s="276"/>
      <c r="C145" s="276"/>
      <c r="D145" s="270"/>
      <c r="E145" s="270"/>
      <c r="F145" s="86">
        <v>70</v>
      </c>
      <c r="G145" s="233"/>
      <c r="H145" s="234"/>
      <c r="I145" s="234"/>
      <c r="J145" s="249"/>
      <c r="K145" s="219"/>
      <c r="L145" s="219"/>
      <c r="M145" s="219"/>
      <c r="N145" s="219"/>
      <c r="O145" s="220"/>
    </row>
    <row r="146" spans="1:15" ht="24.75" customHeight="1" x14ac:dyDescent="0.25">
      <c r="A146" s="273"/>
      <c r="B146" s="276"/>
      <c r="C146" s="276"/>
      <c r="D146" s="270"/>
      <c r="E146" s="270"/>
      <c r="F146" s="86">
        <v>80</v>
      </c>
      <c r="G146" s="233"/>
      <c r="H146" s="234"/>
      <c r="I146" s="234"/>
      <c r="J146" s="249"/>
      <c r="K146" s="219"/>
      <c r="L146" s="219"/>
      <c r="M146" s="219"/>
      <c r="N146" s="219"/>
      <c r="O146" s="220"/>
    </row>
    <row r="147" spans="1:15" ht="24.75" customHeight="1" x14ac:dyDescent="0.25">
      <c r="A147" s="273"/>
      <c r="B147" s="276"/>
      <c r="C147" s="276"/>
      <c r="D147" s="270"/>
      <c r="E147" s="270"/>
      <c r="F147" s="86">
        <v>90</v>
      </c>
      <c r="G147" s="233"/>
      <c r="H147" s="234"/>
      <c r="I147" s="234"/>
      <c r="J147" s="249"/>
      <c r="K147" s="219"/>
      <c r="L147" s="219"/>
      <c r="M147" s="219"/>
      <c r="N147" s="219"/>
      <c r="O147" s="220"/>
    </row>
    <row r="148" spans="1:15" ht="24.75" customHeight="1" thickBot="1" x14ac:dyDescent="0.3">
      <c r="A148" s="274"/>
      <c r="B148" s="277"/>
      <c r="C148" s="277"/>
      <c r="D148" s="271"/>
      <c r="E148" s="271"/>
      <c r="F148" s="87">
        <v>100</v>
      </c>
      <c r="G148" s="236"/>
      <c r="H148" s="237"/>
      <c r="I148" s="237"/>
      <c r="J148" s="250"/>
      <c r="K148" s="211"/>
      <c r="L148" s="211"/>
      <c r="M148" s="211"/>
      <c r="N148" s="211"/>
      <c r="O148" s="212"/>
    </row>
    <row r="149" spans="1:15" ht="23.4" thickBot="1" x14ac:dyDescent="0.45">
      <c r="A149" s="70" t="s">
        <v>148</v>
      </c>
      <c r="B149" s="47"/>
      <c r="C149" s="47"/>
      <c r="D149" s="47"/>
      <c r="E149" s="47"/>
      <c r="F149" s="47"/>
      <c r="G149" s="47"/>
      <c r="H149" s="47"/>
      <c r="I149" s="47"/>
      <c r="J149" s="124"/>
      <c r="K149" s="124"/>
      <c r="L149" s="124"/>
      <c r="M149" s="124"/>
      <c r="N149" s="47"/>
      <c r="O149" s="48"/>
    </row>
    <row r="150" spans="1:15" ht="24.75" customHeight="1" x14ac:dyDescent="0.25">
      <c r="A150" s="279" t="s">
        <v>61</v>
      </c>
      <c r="B150" s="280" t="s">
        <v>55</v>
      </c>
      <c r="C150" s="280">
        <v>3.5999999999999997E-2</v>
      </c>
      <c r="D150" s="269">
        <v>2000</v>
      </c>
      <c r="E150" s="269">
        <v>1000</v>
      </c>
      <c r="F150" s="96">
        <v>50</v>
      </c>
      <c r="G150" s="230" t="s">
        <v>191</v>
      </c>
      <c r="H150" s="231"/>
      <c r="I150" s="231"/>
      <c r="J150" s="248" t="s">
        <v>147</v>
      </c>
      <c r="K150" s="209"/>
      <c r="L150" s="209"/>
      <c r="M150" s="209"/>
      <c r="N150" s="209"/>
      <c r="O150" s="210"/>
    </row>
    <row r="151" spans="1:15" ht="24.75" customHeight="1" x14ac:dyDescent="0.25">
      <c r="A151" s="273"/>
      <c r="B151" s="276"/>
      <c r="C151" s="276"/>
      <c r="D151" s="270"/>
      <c r="E151" s="270"/>
      <c r="F151" s="86">
        <v>60</v>
      </c>
      <c r="G151" s="233"/>
      <c r="H151" s="234"/>
      <c r="I151" s="234"/>
      <c r="J151" s="249"/>
      <c r="K151" s="219"/>
      <c r="L151" s="219"/>
      <c r="M151" s="219"/>
      <c r="N151" s="219"/>
      <c r="O151" s="220"/>
    </row>
    <row r="152" spans="1:15" ht="24.75" customHeight="1" x14ac:dyDescent="0.25">
      <c r="A152" s="273"/>
      <c r="B152" s="276"/>
      <c r="C152" s="276"/>
      <c r="D152" s="270"/>
      <c r="E152" s="270"/>
      <c r="F152" s="86">
        <v>70</v>
      </c>
      <c r="G152" s="233"/>
      <c r="H152" s="234"/>
      <c r="I152" s="234"/>
      <c r="J152" s="249"/>
      <c r="K152" s="219"/>
      <c r="L152" s="219"/>
      <c r="M152" s="219"/>
      <c r="N152" s="219"/>
      <c r="O152" s="220"/>
    </row>
    <row r="153" spans="1:15" ht="24.75" customHeight="1" x14ac:dyDescent="0.25">
      <c r="A153" s="273"/>
      <c r="B153" s="276"/>
      <c r="C153" s="276"/>
      <c r="D153" s="270"/>
      <c r="E153" s="270"/>
      <c r="F153" s="86">
        <v>80</v>
      </c>
      <c r="G153" s="233"/>
      <c r="H153" s="234"/>
      <c r="I153" s="234"/>
      <c r="J153" s="249"/>
      <c r="K153" s="219"/>
      <c r="L153" s="219"/>
      <c r="M153" s="219"/>
      <c r="N153" s="219"/>
      <c r="O153" s="220"/>
    </row>
    <row r="154" spans="1:15" ht="24.75" customHeight="1" x14ac:dyDescent="0.25">
      <c r="A154" s="273"/>
      <c r="B154" s="276"/>
      <c r="C154" s="276"/>
      <c r="D154" s="270"/>
      <c r="E154" s="270"/>
      <c r="F154" s="86">
        <v>90</v>
      </c>
      <c r="G154" s="233"/>
      <c r="H154" s="234"/>
      <c r="I154" s="234"/>
      <c r="J154" s="249"/>
      <c r="K154" s="219"/>
      <c r="L154" s="219"/>
      <c r="M154" s="219"/>
      <c r="N154" s="219"/>
      <c r="O154" s="220"/>
    </row>
    <row r="155" spans="1:15" ht="24.75" customHeight="1" thickBot="1" x14ac:dyDescent="0.3">
      <c r="A155" s="274"/>
      <c r="B155" s="277"/>
      <c r="C155" s="277"/>
      <c r="D155" s="271"/>
      <c r="E155" s="271"/>
      <c r="F155" s="87">
        <v>100</v>
      </c>
      <c r="G155" s="233"/>
      <c r="H155" s="234"/>
      <c r="I155" s="234"/>
      <c r="J155" s="249"/>
      <c r="K155" s="219"/>
      <c r="L155" s="219"/>
      <c r="M155" s="219"/>
      <c r="N155" s="219"/>
      <c r="O155" s="220"/>
    </row>
    <row r="156" spans="1:15" ht="24.75" customHeight="1" x14ac:dyDescent="0.25">
      <c r="A156" s="272" t="s">
        <v>62</v>
      </c>
      <c r="B156" s="275" t="s">
        <v>56</v>
      </c>
      <c r="C156" s="275">
        <v>3.5999999999999997E-2</v>
      </c>
      <c r="D156" s="278">
        <v>2000</v>
      </c>
      <c r="E156" s="278">
        <v>1000</v>
      </c>
      <c r="F156" s="85">
        <v>40</v>
      </c>
      <c r="G156" s="233"/>
      <c r="H156" s="234"/>
      <c r="I156" s="234"/>
      <c r="J156" s="249"/>
      <c r="K156" s="219"/>
      <c r="L156" s="219"/>
      <c r="M156" s="219"/>
      <c r="N156" s="219"/>
      <c r="O156" s="220"/>
    </row>
    <row r="157" spans="1:15" ht="24.75" customHeight="1" x14ac:dyDescent="0.25">
      <c r="A157" s="273"/>
      <c r="B157" s="276"/>
      <c r="C157" s="276"/>
      <c r="D157" s="270"/>
      <c r="E157" s="270"/>
      <c r="F157" s="86">
        <v>50</v>
      </c>
      <c r="G157" s="233"/>
      <c r="H157" s="234"/>
      <c r="I157" s="234"/>
      <c r="J157" s="249"/>
      <c r="K157" s="219"/>
      <c r="L157" s="219"/>
      <c r="M157" s="219"/>
      <c r="N157" s="219"/>
      <c r="O157" s="220"/>
    </row>
    <row r="158" spans="1:15" ht="24.75" customHeight="1" x14ac:dyDescent="0.25">
      <c r="A158" s="273"/>
      <c r="B158" s="276"/>
      <c r="C158" s="276"/>
      <c r="D158" s="270"/>
      <c r="E158" s="270"/>
      <c r="F158" s="86">
        <v>60</v>
      </c>
      <c r="G158" s="233"/>
      <c r="H158" s="234"/>
      <c r="I158" s="234"/>
      <c r="J158" s="249"/>
      <c r="K158" s="219"/>
      <c r="L158" s="219"/>
      <c r="M158" s="219"/>
      <c r="N158" s="219"/>
      <c r="O158" s="220"/>
    </row>
    <row r="159" spans="1:15" ht="24.75" customHeight="1" x14ac:dyDescent="0.25">
      <c r="A159" s="273"/>
      <c r="B159" s="276"/>
      <c r="C159" s="276"/>
      <c r="D159" s="270"/>
      <c r="E159" s="270"/>
      <c r="F159" s="86">
        <v>70</v>
      </c>
      <c r="G159" s="233"/>
      <c r="H159" s="234"/>
      <c r="I159" s="234"/>
      <c r="J159" s="249"/>
      <c r="K159" s="219"/>
      <c r="L159" s="219"/>
      <c r="M159" s="219"/>
      <c r="N159" s="219"/>
      <c r="O159" s="220"/>
    </row>
    <row r="160" spans="1:15" ht="24.75" customHeight="1" x14ac:dyDescent="0.25">
      <c r="A160" s="273"/>
      <c r="B160" s="276"/>
      <c r="C160" s="276"/>
      <c r="D160" s="270"/>
      <c r="E160" s="270"/>
      <c r="F160" s="86">
        <v>80</v>
      </c>
      <c r="G160" s="233"/>
      <c r="H160" s="234"/>
      <c r="I160" s="234"/>
      <c r="J160" s="249"/>
      <c r="K160" s="219"/>
      <c r="L160" s="219"/>
      <c r="M160" s="219"/>
      <c r="N160" s="219"/>
      <c r="O160" s="220"/>
    </row>
    <row r="161" spans="1:15" ht="24.75" customHeight="1" x14ac:dyDescent="0.25">
      <c r="A161" s="273"/>
      <c r="B161" s="276"/>
      <c r="C161" s="276"/>
      <c r="D161" s="270"/>
      <c r="E161" s="270"/>
      <c r="F161" s="86">
        <v>90</v>
      </c>
      <c r="G161" s="233"/>
      <c r="H161" s="234"/>
      <c r="I161" s="234"/>
      <c r="J161" s="249"/>
      <c r="K161" s="219"/>
      <c r="L161" s="219"/>
      <c r="M161" s="219"/>
      <c r="N161" s="219"/>
      <c r="O161" s="220"/>
    </row>
    <row r="162" spans="1:15" ht="24.75" customHeight="1" thickBot="1" x14ac:dyDescent="0.3">
      <c r="A162" s="274"/>
      <c r="B162" s="277"/>
      <c r="C162" s="277"/>
      <c r="D162" s="271"/>
      <c r="E162" s="271"/>
      <c r="F162" s="87">
        <v>100</v>
      </c>
      <c r="G162" s="233"/>
      <c r="H162" s="234"/>
      <c r="I162" s="234"/>
      <c r="J162" s="249"/>
      <c r="K162" s="219"/>
      <c r="L162" s="219"/>
      <c r="M162" s="219"/>
      <c r="N162" s="219"/>
      <c r="O162" s="220"/>
    </row>
    <row r="163" spans="1:15" ht="24.75" customHeight="1" x14ac:dyDescent="0.25">
      <c r="A163" s="272" t="s">
        <v>128</v>
      </c>
      <c r="B163" s="275" t="s">
        <v>58</v>
      </c>
      <c r="C163" s="275">
        <v>3.7999999999999999E-2</v>
      </c>
      <c r="D163" s="278">
        <v>2000</v>
      </c>
      <c r="E163" s="278">
        <v>1000</v>
      </c>
      <c r="F163" s="85">
        <v>40</v>
      </c>
      <c r="G163" s="233"/>
      <c r="H163" s="234"/>
      <c r="I163" s="234"/>
      <c r="J163" s="249"/>
      <c r="K163" s="219"/>
      <c r="L163" s="219"/>
      <c r="M163" s="219"/>
      <c r="N163" s="219"/>
      <c r="O163" s="220"/>
    </row>
    <row r="164" spans="1:15" ht="24.75" customHeight="1" x14ac:dyDescent="0.25">
      <c r="A164" s="273"/>
      <c r="B164" s="276"/>
      <c r="C164" s="276"/>
      <c r="D164" s="270"/>
      <c r="E164" s="270"/>
      <c r="F164" s="86">
        <v>50</v>
      </c>
      <c r="G164" s="233"/>
      <c r="H164" s="234"/>
      <c r="I164" s="234"/>
      <c r="J164" s="249"/>
      <c r="K164" s="219"/>
      <c r="L164" s="219"/>
      <c r="M164" s="219"/>
      <c r="N164" s="219"/>
      <c r="O164" s="220"/>
    </row>
    <row r="165" spans="1:15" ht="24.75" customHeight="1" x14ac:dyDescent="0.25">
      <c r="A165" s="273"/>
      <c r="B165" s="276"/>
      <c r="C165" s="276"/>
      <c r="D165" s="270"/>
      <c r="E165" s="270"/>
      <c r="F165" s="86">
        <v>60</v>
      </c>
      <c r="G165" s="233"/>
      <c r="H165" s="234"/>
      <c r="I165" s="234"/>
      <c r="J165" s="249"/>
      <c r="K165" s="219"/>
      <c r="L165" s="219"/>
      <c r="M165" s="219"/>
      <c r="N165" s="219"/>
      <c r="O165" s="220"/>
    </row>
    <row r="166" spans="1:15" ht="24.75" customHeight="1" x14ac:dyDescent="0.25">
      <c r="A166" s="273"/>
      <c r="B166" s="276"/>
      <c r="C166" s="276"/>
      <c r="D166" s="270"/>
      <c r="E166" s="270"/>
      <c r="F166" s="86">
        <v>70</v>
      </c>
      <c r="G166" s="233"/>
      <c r="H166" s="234"/>
      <c r="I166" s="234"/>
      <c r="J166" s="249"/>
      <c r="K166" s="219"/>
      <c r="L166" s="219"/>
      <c r="M166" s="219"/>
      <c r="N166" s="219"/>
      <c r="O166" s="220"/>
    </row>
    <row r="167" spans="1:15" ht="24.75" customHeight="1" x14ac:dyDescent="0.25">
      <c r="A167" s="273"/>
      <c r="B167" s="276"/>
      <c r="C167" s="276"/>
      <c r="D167" s="270"/>
      <c r="E167" s="270"/>
      <c r="F167" s="86">
        <v>80</v>
      </c>
      <c r="G167" s="233"/>
      <c r="H167" s="234"/>
      <c r="I167" s="234"/>
      <c r="J167" s="249"/>
      <c r="K167" s="219"/>
      <c r="L167" s="219"/>
      <c r="M167" s="219"/>
      <c r="N167" s="219"/>
      <c r="O167" s="220"/>
    </row>
    <row r="168" spans="1:15" ht="24.75" customHeight="1" x14ac:dyDescent="0.25">
      <c r="A168" s="273"/>
      <c r="B168" s="276"/>
      <c r="C168" s="276"/>
      <c r="D168" s="270"/>
      <c r="E168" s="270"/>
      <c r="F168" s="86">
        <v>90</v>
      </c>
      <c r="G168" s="233"/>
      <c r="H168" s="234"/>
      <c r="I168" s="234"/>
      <c r="J168" s="249"/>
      <c r="K168" s="219"/>
      <c r="L168" s="219"/>
      <c r="M168" s="219"/>
      <c r="N168" s="219"/>
      <c r="O168" s="220"/>
    </row>
    <row r="169" spans="1:15" ht="24.75" customHeight="1" thickBot="1" x14ac:dyDescent="0.3">
      <c r="A169" s="274"/>
      <c r="B169" s="277"/>
      <c r="C169" s="277"/>
      <c r="D169" s="271"/>
      <c r="E169" s="271"/>
      <c r="F169" s="87">
        <v>100</v>
      </c>
      <c r="G169" s="236"/>
      <c r="H169" s="237"/>
      <c r="I169" s="237"/>
      <c r="J169" s="250"/>
      <c r="K169" s="211"/>
      <c r="L169" s="211"/>
      <c r="M169" s="211"/>
      <c r="N169" s="211"/>
      <c r="O169" s="212"/>
    </row>
    <row r="170" spans="1:15" ht="34.799999999999997" x14ac:dyDescent="0.25">
      <c r="A170" s="262" t="s">
        <v>0</v>
      </c>
      <c r="B170" s="264" t="s">
        <v>81</v>
      </c>
      <c r="C170" s="264" t="s">
        <v>80</v>
      </c>
      <c r="D170" s="266" t="s">
        <v>2</v>
      </c>
      <c r="E170" s="267"/>
      <c r="F170" s="268"/>
      <c r="G170" s="81" t="s">
        <v>86</v>
      </c>
      <c r="H170" s="266" t="s">
        <v>4</v>
      </c>
      <c r="I170" s="268"/>
      <c r="J170" s="242" t="s">
        <v>3</v>
      </c>
      <c r="K170" s="243"/>
      <c r="L170" s="243"/>
      <c r="M170" s="243"/>
      <c r="N170" s="243"/>
      <c r="O170" s="244"/>
    </row>
    <row r="171" spans="1:15" ht="18" thickBot="1" x14ac:dyDescent="0.3">
      <c r="A171" s="263"/>
      <c r="B171" s="265"/>
      <c r="C171" s="265"/>
      <c r="D171" s="5" t="s">
        <v>5</v>
      </c>
      <c r="E171" s="5" t="s">
        <v>6</v>
      </c>
      <c r="F171" s="5" t="s">
        <v>7</v>
      </c>
      <c r="G171" s="6" t="s">
        <v>8</v>
      </c>
      <c r="H171" s="6" t="s">
        <v>8</v>
      </c>
      <c r="I171" s="6" t="s">
        <v>9</v>
      </c>
      <c r="J171" s="245"/>
      <c r="K171" s="246"/>
      <c r="L171" s="246"/>
      <c r="M171" s="246"/>
      <c r="N171" s="246"/>
      <c r="O171" s="247"/>
    </row>
    <row r="172" spans="1:15" ht="24.75" customHeight="1" thickBot="1" x14ac:dyDescent="0.45">
      <c r="A172" s="70" t="s">
        <v>169</v>
      </c>
      <c r="B172" s="47"/>
      <c r="C172" s="47"/>
      <c r="D172" s="47"/>
      <c r="E172" s="47"/>
      <c r="F172" s="47"/>
      <c r="G172" s="47"/>
      <c r="H172" s="47"/>
      <c r="I172" s="47"/>
      <c r="J172" s="124"/>
      <c r="K172" s="124"/>
      <c r="L172" s="124"/>
      <c r="M172" s="124"/>
      <c r="N172" s="47"/>
      <c r="O172" s="48"/>
    </row>
    <row r="173" spans="1:15" ht="24.75" customHeight="1" x14ac:dyDescent="0.25">
      <c r="A173" s="279" t="s">
        <v>129</v>
      </c>
      <c r="B173" s="280" t="s">
        <v>55</v>
      </c>
      <c r="C173" s="280">
        <v>3.5999999999999997E-2</v>
      </c>
      <c r="D173" s="269">
        <v>2000</v>
      </c>
      <c r="E173" s="269">
        <v>1000</v>
      </c>
      <c r="F173" s="96">
        <v>50</v>
      </c>
      <c r="G173" s="230" t="s">
        <v>191</v>
      </c>
      <c r="H173" s="231"/>
      <c r="I173" s="231"/>
      <c r="J173" s="248" t="s">
        <v>147</v>
      </c>
      <c r="K173" s="209"/>
      <c r="L173" s="209"/>
      <c r="M173" s="209"/>
      <c r="N173" s="209"/>
      <c r="O173" s="210"/>
    </row>
    <row r="174" spans="1:15" ht="24.75" customHeight="1" x14ac:dyDescent="0.25">
      <c r="A174" s="273"/>
      <c r="B174" s="276"/>
      <c r="C174" s="276"/>
      <c r="D174" s="270"/>
      <c r="E174" s="270"/>
      <c r="F174" s="86">
        <v>60</v>
      </c>
      <c r="G174" s="233"/>
      <c r="H174" s="234"/>
      <c r="I174" s="234"/>
      <c r="J174" s="249"/>
      <c r="K174" s="219"/>
      <c r="L174" s="219"/>
      <c r="M174" s="219"/>
      <c r="N174" s="219"/>
      <c r="O174" s="220"/>
    </row>
    <row r="175" spans="1:15" ht="24.75" customHeight="1" x14ac:dyDescent="0.25">
      <c r="A175" s="273"/>
      <c r="B175" s="276"/>
      <c r="C175" s="276"/>
      <c r="D175" s="270"/>
      <c r="E175" s="270"/>
      <c r="F175" s="86">
        <v>70</v>
      </c>
      <c r="G175" s="233"/>
      <c r="H175" s="234"/>
      <c r="I175" s="234"/>
      <c r="J175" s="249"/>
      <c r="K175" s="219"/>
      <c r="L175" s="219"/>
      <c r="M175" s="219"/>
      <c r="N175" s="219"/>
      <c r="O175" s="220"/>
    </row>
    <row r="176" spans="1:15" ht="24.75" customHeight="1" x14ac:dyDescent="0.25">
      <c r="A176" s="273"/>
      <c r="B176" s="276"/>
      <c r="C176" s="276"/>
      <c r="D176" s="270"/>
      <c r="E176" s="270"/>
      <c r="F176" s="86">
        <v>80</v>
      </c>
      <c r="G176" s="233"/>
      <c r="H176" s="234"/>
      <c r="I176" s="234"/>
      <c r="J176" s="249"/>
      <c r="K176" s="219"/>
      <c r="L176" s="219"/>
      <c r="M176" s="219"/>
      <c r="N176" s="219"/>
      <c r="O176" s="220"/>
    </row>
    <row r="177" spans="1:15" ht="24.75" customHeight="1" x14ac:dyDescent="0.25">
      <c r="A177" s="273"/>
      <c r="B177" s="276"/>
      <c r="C177" s="276"/>
      <c r="D177" s="270"/>
      <c r="E177" s="270"/>
      <c r="F177" s="86">
        <v>90</v>
      </c>
      <c r="G177" s="233"/>
      <c r="H177" s="234"/>
      <c r="I177" s="234"/>
      <c r="J177" s="249"/>
      <c r="K177" s="219"/>
      <c r="L177" s="219"/>
      <c r="M177" s="219"/>
      <c r="N177" s="219"/>
      <c r="O177" s="220"/>
    </row>
    <row r="178" spans="1:15" ht="24.75" customHeight="1" thickBot="1" x14ac:dyDescent="0.3">
      <c r="A178" s="274"/>
      <c r="B178" s="277"/>
      <c r="C178" s="277"/>
      <c r="D178" s="271"/>
      <c r="E178" s="271"/>
      <c r="F178" s="87">
        <v>100</v>
      </c>
      <c r="G178" s="233"/>
      <c r="H178" s="234"/>
      <c r="I178" s="234"/>
      <c r="J178" s="249"/>
      <c r="K178" s="219"/>
      <c r="L178" s="219"/>
      <c r="M178" s="219"/>
      <c r="N178" s="219"/>
      <c r="O178" s="220"/>
    </row>
    <row r="179" spans="1:15" ht="24.75" customHeight="1" x14ac:dyDescent="0.25">
      <c r="A179" s="272" t="s">
        <v>130</v>
      </c>
      <c r="B179" s="275" t="s">
        <v>56</v>
      </c>
      <c r="C179" s="275">
        <v>3.5999999999999997E-2</v>
      </c>
      <c r="D179" s="278">
        <v>2000</v>
      </c>
      <c r="E179" s="278">
        <v>1000</v>
      </c>
      <c r="F179" s="85">
        <v>40</v>
      </c>
      <c r="G179" s="233"/>
      <c r="H179" s="234"/>
      <c r="I179" s="234"/>
      <c r="J179" s="249"/>
      <c r="K179" s="219"/>
      <c r="L179" s="219"/>
      <c r="M179" s="219"/>
      <c r="N179" s="219"/>
      <c r="O179" s="220"/>
    </row>
    <row r="180" spans="1:15" ht="24.75" customHeight="1" x14ac:dyDescent="0.25">
      <c r="A180" s="273"/>
      <c r="B180" s="276"/>
      <c r="C180" s="276"/>
      <c r="D180" s="270"/>
      <c r="E180" s="270"/>
      <c r="F180" s="86">
        <v>50</v>
      </c>
      <c r="G180" s="233"/>
      <c r="H180" s="234"/>
      <c r="I180" s="234"/>
      <c r="J180" s="249"/>
      <c r="K180" s="219"/>
      <c r="L180" s="219"/>
      <c r="M180" s="219"/>
      <c r="N180" s="219"/>
      <c r="O180" s="220"/>
    </row>
    <row r="181" spans="1:15" ht="24.75" customHeight="1" x14ac:dyDescent="0.25">
      <c r="A181" s="273"/>
      <c r="B181" s="276"/>
      <c r="C181" s="276"/>
      <c r="D181" s="270"/>
      <c r="E181" s="270"/>
      <c r="F181" s="86">
        <v>60</v>
      </c>
      <c r="G181" s="233"/>
      <c r="H181" s="234"/>
      <c r="I181" s="234"/>
      <c r="J181" s="249"/>
      <c r="K181" s="219"/>
      <c r="L181" s="219"/>
      <c r="M181" s="219"/>
      <c r="N181" s="219"/>
      <c r="O181" s="220"/>
    </row>
    <row r="182" spans="1:15" ht="24.75" customHeight="1" x14ac:dyDescent="0.25">
      <c r="A182" s="273"/>
      <c r="B182" s="276"/>
      <c r="C182" s="276"/>
      <c r="D182" s="270"/>
      <c r="E182" s="270"/>
      <c r="F182" s="86">
        <v>70</v>
      </c>
      <c r="G182" s="233"/>
      <c r="H182" s="234"/>
      <c r="I182" s="234"/>
      <c r="J182" s="249"/>
      <c r="K182" s="219"/>
      <c r="L182" s="219"/>
      <c r="M182" s="219"/>
      <c r="N182" s="219"/>
      <c r="O182" s="220"/>
    </row>
    <row r="183" spans="1:15" ht="24.75" customHeight="1" x14ac:dyDescent="0.25">
      <c r="A183" s="273"/>
      <c r="B183" s="276"/>
      <c r="C183" s="276"/>
      <c r="D183" s="270"/>
      <c r="E183" s="270"/>
      <c r="F183" s="86">
        <v>80</v>
      </c>
      <c r="G183" s="233"/>
      <c r="H183" s="234"/>
      <c r="I183" s="234"/>
      <c r="J183" s="249"/>
      <c r="K183" s="219"/>
      <c r="L183" s="219"/>
      <c r="M183" s="219"/>
      <c r="N183" s="219"/>
      <c r="O183" s="220"/>
    </row>
    <row r="184" spans="1:15" ht="24.75" customHeight="1" x14ac:dyDescent="0.25">
      <c r="A184" s="273"/>
      <c r="B184" s="276"/>
      <c r="C184" s="276"/>
      <c r="D184" s="270"/>
      <c r="E184" s="270"/>
      <c r="F184" s="86">
        <v>90</v>
      </c>
      <c r="G184" s="233"/>
      <c r="H184" s="234"/>
      <c r="I184" s="234"/>
      <c r="J184" s="249"/>
      <c r="K184" s="219"/>
      <c r="L184" s="219"/>
      <c r="M184" s="219"/>
      <c r="N184" s="219"/>
      <c r="O184" s="220"/>
    </row>
    <row r="185" spans="1:15" ht="24.75" customHeight="1" thickBot="1" x14ac:dyDescent="0.3">
      <c r="A185" s="274"/>
      <c r="B185" s="277"/>
      <c r="C185" s="277"/>
      <c r="D185" s="271"/>
      <c r="E185" s="271"/>
      <c r="F185" s="87">
        <v>100</v>
      </c>
      <c r="G185" s="233"/>
      <c r="H185" s="234"/>
      <c r="I185" s="234"/>
      <c r="J185" s="249"/>
      <c r="K185" s="219"/>
      <c r="L185" s="219"/>
      <c r="M185" s="219"/>
      <c r="N185" s="219"/>
      <c r="O185" s="220"/>
    </row>
    <row r="186" spans="1:15" ht="24.75" customHeight="1" x14ac:dyDescent="0.25">
      <c r="A186" s="272" t="s">
        <v>127</v>
      </c>
      <c r="B186" s="275" t="s">
        <v>58</v>
      </c>
      <c r="C186" s="275">
        <v>3.7999999999999999E-2</v>
      </c>
      <c r="D186" s="278">
        <v>2000</v>
      </c>
      <c r="E186" s="278">
        <v>1000</v>
      </c>
      <c r="F186" s="85">
        <v>40</v>
      </c>
      <c r="G186" s="233"/>
      <c r="H186" s="234"/>
      <c r="I186" s="234"/>
      <c r="J186" s="249"/>
      <c r="K186" s="219"/>
      <c r="L186" s="219"/>
      <c r="M186" s="219"/>
      <c r="N186" s="219"/>
      <c r="O186" s="220"/>
    </row>
    <row r="187" spans="1:15" ht="24.75" customHeight="1" x14ac:dyDescent="0.25">
      <c r="A187" s="273"/>
      <c r="B187" s="276"/>
      <c r="C187" s="276"/>
      <c r="D187" s="270"/>
      <c r="E187" s="270"/>
      <c r="F187" s="86">
        <v>50</v>
      </c>
      <c r="G187" s="233"/>
      <c r="H187" s="234"/>
      <c r="I187" s="234"/>
      <c r="J187" s="249"/>
      <c r="K187" s="219"/>
      <c r="L187" s="219"/>
      <c r="M187" s="219"/>
      <c r="N187" s="219"/>
      <c r="O187" s="220"/>
    </row>
    <row r="188" spans="1:15" ht="24.75" customHeight="1" x14ac:dyDescent="0.25">
      <c r="A188" s="273"/>
      <c r="B188" s="276"/>
      <c r="C188" s="276"/>
      <c r="D188" s="270"/>
      <c r="E188" s="270"/>
      <c r="F188" s="86">
        <v>60</v>
      </c>
      <c r="G188" s="233"/>
      <c r="H188" s="234"/>
      <c r="I188" s="234"/>
      <c r="J188" s="249"/>
      <c r="K188" s="219"/>
      <c r="L188" s="219"/>
      <c r="M188" s="219"/>
      <c r="N188" s="219"/>
      <c r="O188" s="220"/>
    </row>
    <row r="189" spans="1:15" ht="24.75" customHeight="1" x14ac:dyDescent="0.25">
      <c r="A189" s="273"/>
      <c r="B189" s="276"/>
      <c r="C189" s="276"/>
      <c r="D189" s="270"/>
      <c r="E189" s="270"/>
      <c r="F189" s="86">
        <v>70</v>
      </c>
      <c r="G189" s="233"/>
      <c r="H189" s="234"/>
      <c r="I189" s="234"/>
      <c r="J189" s="249"/>
      <c r="K189" s="219"/>
      <c r="L189" s="219"/>
      <c r="M189" s="219"/>
      <c r="N189" s="219"/>
      <c r="O189" s="220"/>
    </row>
    <row r="190" spans="1:15" ht="24.75" customHeight="1" x14ac:dyDescent="0.25">
      <c r="A190" s="273"/>
      <c r="B190" s="276"/>
      <c r="C190" s="276"/>
      <c r="D190" s="270"/>
      <c r="E190" s="270"/>
      <c r="F190" s="86">
        <v>80</v>
      </c>
      <c r="G190" s="233"/>
      <c r="H190" s="234"/>
      <c r="I190" s="234"/>
      <c r="J190" s="249"/>
      <c r="K190" s="219"/>
      <c r="L190" s="219"/>
      <c r="M190" s="219"/>
      <c r="N190" s="219"/>
      <c r="O190" s="220"/>
    </row>
    <row r="191" spans="1:15" ht="24.75" customHeight="1" x14ac:dyDescent="0.25">
      <c r="A191" s="273"/>
      <c r="B191" s="276"/>
      <c r="C191" s="276"/>
      <c r="D191" s="270"/>
      <c r="E191" s="270"/>
      <c r="F191" s="86">
        <v>90</v>
      </c>
      <c r="G191" s="233"/>
      <c r="H191" s="234"/>
      <c r="I191" s="234"/>
      <c r="J191" s="249"/>
      <c r="K191" s="219"/>
      <c r="L191" s="219"/>
      <c r="M191" s="219"/>
      <c r="N191" s="219"/>
      <c r="O191" s="220"/>
    </row>
    <row r="192" spans="1:15" ht="24.75" customHeight="1" thickBot="1" x14ac:dyDescent="0.3">
      <c r="A192" s="274"/>
      <c r="B192" s="277"/>
      <c r="C192" s="277"/>
      <c r="D192" s="271"/>
      <c r="E192" s="271"/>
      <c r="F192" s="87">
        <v>100</v>
      </c>
      <c r="G192" s="236"/>
      <c r="H192" s="237"/>
      <c r="I192" s="237"/>
      <c r="J192" s="250"/>
      <c r="K192" s="211"/>
      <c r="L192" s="211"/>
      <c r="M192" s="211"/>
      <c r="N192" s="211"/>
      <c r="O192" s="212"/>
    </row>
    <row r="193" spans="1:15" ht="34.799999999999997" x14ac:dyDescent="0.25">
      <c r="A193" s="262" t="s">
        <v>0</v>
      </c>
      <c r="B193" s="264" t="s">
        <v>81</v>
      </c>
      <c r="C193" s="264" t="s">
        <v>80</v>
      </c>
      <c r="D193" s="266" t="s">
        <v>2</v>
      </c>
      <c r="E193" s="267"/>
      <c r="F193" s="268"/>
      <c r="G193" s="81" t="s">
        <v>91</v>
      </c>
      <c r="H193" s="266" t="s">
        <v>4</v>
      </c>
      <c r="I193" s="268"/>
      <c r="J193" s="242" t="s">
        <v>3</v>
      </c>
      <c r="K193" s="243"/>
      <c r="L193" s="243"/>
      <c r="M193" s="243"/>
      <c r="N193" s="243"/>
      <c r="O193" s="244"/>
    </row>
    <row r="194" spans="1:15" ht="18" thickBot="1" x14ac:dyDescent="0.3">
      <c r="A194" s="263"/>
      <c r="B194" s="265"/>
      <c r="C194" s="265"/>
      <c r="D194" s="82" t="s">
        <v>5</v>
      </c>
      <c r="E194" s="82" t="s">
        <v>6</v>
      </c>
      <c r="F194" s="82" t="s">
        <v>7</v>
      </c>
      <c r="G194" s="6" t="s">
        <v>8</v>
      </c>
      <c r="H194" s="6" t="s">
        <v>8</v>
      </c>
      <c r="I194" s="6" t="s">
        <v>9</v>
      </c>
      <c r="J194" s="245"/>
      <c r="K194" s="246"/>
      <c r="L194" s="246"/>
      <c r="M194" s="246"/>
      <c r="N194" s="246"/>
      <c r="O194" s="247"/>
    </row>
    <row r="195" spans="1:15" ht="28.5" customHeight="1" thickBot="1" x14ac:dyDescent="0.45">
      <c r="A195" s="62" t="s">
        <v>163</v>
      </c>
      <c r="B195" s="49"/>
      <c r="C195" s="49"/>
      <c r="D195" s="49"/>
      <c r="E195" s="49"/>
      <c r="F195" s="49"/>
      <c r="G195" s="49"/>
      <c r="H195" s="49"/>
      <c r="I195" s="49"/>
      <c r="J195" s="123"/>
      <c r="K195" s="123"/>
      <c r="L195" s="123"/>
      <c r="M195" s="123"/>
      <c r="N195" s="49"/>
      <c r="O195" s="50"/>
    </row>
    <row r="196" spans="1:15" ht="24.75" customHeight="1" x14ac:dyDescent="0.25">
      <c r="A196" s="279" t="s">
        <v>75</v>
      </c>
      <c r="B196" s="280" t="s">
        <v>55</v>
      </c>
      <c r="C196" s="280">
        <v>3.5999999999999997E-2</v>
      </c>
      <c r="D196" s="269">
        <v>2000</v>
      </c>
      <c r="E196" s="269">
        <v>1000</v>
      </c>
      <c r="F196" s="96">
        <v>40</v>
      </c>
      <c r="G196" s="230" t="s">
        <v>191</v>
      </c>
      <c r="H196" s="231"/>
      <c r="I196" s="231"/>
      <c r="J196" s="248" t="s">
        <v>149</v>
      </c>
      <c r="K196" s="209"/>
      <c r="L196" s="209"/>
      <c r="M196" s="209"/>
      <c r="N196" s="209"/>
      <c r="O196" s="210"/>
    </row>
    <row r="197" spans="1:15" ht="24.75" customHeight="1" x14ac:dyDescent="0.25">
      <c r="A197" s="273"/>
      <c r="B197" s="276"/>
      <c r="C197" s="276"/>
      <c r="D197" s="270"/>
      <c r="E197" s="270"/>
      <c r="F197" s="86">
        <v>50</v>
      </c>
      <c r="G197" s="233"/>
      <c r="H197" s="234"/>
      <c r="I197" s="234"/>
      <c r="J197" s="249"/>
      <c r="K197" s="219"/>
      <c r="L197" s="219"/>
      <c r="M197" s="219"/>
      <c r="N197" s="219"/>
      <c r="O197" s="220"/>
    </row>
    <row r="198" spans="1:15" ht="24.75" customHeight="1" x14ac:dyDescent="0.25">
      <c r="A198" s="273"/>
      <c r="B198" s="276"/>
      <c r="C198" s="276"/>
      <c r="D198" s="270"/>
      <c r="E198" s="270"/>
      <c r="F198" s="86">
        <v>60</v>
      </c>
      <c r="G198" s="233"/>
      <c r="H198" s="234"/>
      <c r="I198" s="234"/>
      <c r="J198" s="249"/>
      <c r="K198" s="219"/>
      <c r="L198" s="219"/>
      <c r="M198" s="219"/>
      <c r="N198" s="219"/>
      <c r="O198" s="220"/>
    </row>
    <row r="199" spans="1:15" ht="24.75" customHeight="1" x14ac:dyDescent="0.25">
      <c r="A199" s="273"/>
      <c r="B199" s="276"/>
      <c r="C199" s="276"/>
      <c r="D199" s="270"/>
      <c r="E199" s="270"/>
      <c r="F199" s="86">
        <v>70</v>
      </c>
      <c r="G199" s="233"/>
      <c r="H199" s="234"/>
      <c r="I199" s="234"/>
      <c r="J199" s="249"/>
      <c r="K199" s="219"/>
      <c r="L199" s="219"/>
      <c r="M199" s="219"/>
      <c r="N199" s="219"/>
      <c r="O199" s="220"/>
    </row>
    <row r="200" spans="1:15" ht="24.75" customHeight="1" x14ac:dyDescent="0.25">
      <c r="A200" s="273"/>
      <c r="B200" s="276"/>
      <c r="C200" s="276"/>
      <c r="D200" s="270"/>
      <c r="E200" s="270"/>
      <c r="F200" s="86">
        <v>80</v>
      </c>
      <c r="G200" s="233"/>
      <c r="H200" s="234"/>
      <c r="I200" s="234"/>
      <c r="J200" s="249"/>
      <c r="K200" s="219"/>
      <c r="L200" s="219"/>
      <c r="M200" s="219"/>
      <c r="N200" s="219"/>
      <c r="O200" s="220"/>
    </row>
    <row r="201" spans="1:15" ht="24.75" customHeight="1" x14ac:dyDescent="0.25">
      <c r="A201" s="273"/>
      <c r="B201" s="276"/>
      <c r="C201" s="276"/>
      <c r="D201" s="270"/>
      <c r="E201" s="270"/>
      <c r="F201" s="86">
        <v>90</v>
      </c>
      <c r="G201" s="233"/>
      <c r="H201" s="234"/>
      <c r="I201" s="234"/>
      <c r="J201" s="249"/>
      <c r="K201" s="219"/>
      <c r="L201" s="219"/>
      <c r="M201" s="219"/>
      <c r="N201" s="219"/>
      <c r="O201" s="220"/>
    </row>
    <row r="202" spans="1:15" ht="24.75" customHeight="1" thickBot="1" x14ac:dyDescent="0.3">
      <c r="A202" s="274"/>
      <c r="B202" s="277"/>
      <c r="C202" s="277"/>
      <c r="D202" s="271"/>
      <c r="E202" s="271"/>
      <c r="F202" s="87">
        <v>100</v>
      </c>
      <c r="G202" s="233"/>
      <c r="H202" s="234"/>
      <c r="I202" s="234"/>
      <c r="J202" s="249"/>
      <c r="K202" s="219"/>
      <c r="L202" s="219"/>
      <c r="M202" s="219"/>
      <c r="N202" s="219"/>
      <c r="O202" s="220"/>
    </row>
    <row r="203" spans="1:15" ht="24.75" customHeight="1" x14ac:dyDescent="0.25">
      <c r="A203" s="272" t="s">
        <v>63</v>
      </c>
      <c r="B203" s="275" t="s">
        <v>56</v>
      </c>
      <c r="C203" s="275">
        <v>3.5999999999999997E-2</v>
      </c>
      <c r="D203" s="278">
        <v>2000</v>
      </c>
      <c r="E203" s="278">
        <v>1000</v>
      </c>
      <c r="F203" s="85">
        <v>40</v>
      </c>
      <c r="G203" s="233"/>
      <c r="H203" s="234"/>
      <c r="I203" s="234"/>
      <c r="J203" s="249"/>
      <c r="K203" s="219"/>
      <c r="L203" s="219"/>
      <c r="M203" s="219"/>
      <c r="N203" s="219"/>
      <c r="O203" s="220"/>
    </row>
    <row r="204" spans="1:15" ht="24.75" customHeight="1" x14ac:dyDescent="0.25">
      <c r="A204" s="273"/>
      <c r="B204" s="276"/>
      <c r="C204" s="276"/>
      <c r="D204" s="270"/>
      <c r="E204" s="270"/>
      <c r="F204" s="86">
        <v>50</v>
      </c>
      <c r="G204" s="233"/>
      <c r="H204" s="234"/>
      <c r="I204" s="234"/>
      <c r="J204" s="249"/>
      <c r="K204" s="219"/>
      <c r="L204" s="219"/>
      <c r="M204" s="219"/>
      <c r="N204" s="219"/>
      <c r="O204" s="220"/>
    </row>
    <row r="205" spans="1:15" ht="24.75" customHeight="1" x14ac:dyDescent="0.25">
      <c r="A205" s="273"/>
      <c r="B205" s="276"/>
      <c r="C205" s="276"/>
      <c r="D205" s="270"/>
      <c r="E205" s="270"/>
      <c r="F205" s="86">
        <v>60</v>
      </c>
      <c r="G205" s="233"/>
      <c r="H205" s="234"/>
      <c r="I205" s="234"/>
      <c r="J205" s="249"/>
      <c r="K205" s="219"/>
      <c r="L205" s="219"/>
      <c r="M205" s="219"/>
      <c r="N205" s="219"/>
      <c r="O205" s="220"/>
    </row>
    <row r="206" spans="1:15" ht="24.75" customHeight="1" x14ac:dyDescent="0.25">
      <c r="A206" s="273"/>
      <c r="B206" s="276"/>
      <c r="C206" s="276"/>
      <c r="D206" s="270"/>
      <c r="E206" s="270"/>
      <c r="F206" s="86">
        <v>70</v>
      </c>
      <c r="G206" s="233"/>
      <c r="H206" s="234"/>
      <c r="I206" s="234"/>
      <c r="J206" s="249"/>
      <c r="K206" s="219"/>
      <c r="L206" s="219"/>
      <c r="M206" s="219"/>
      <c r="N206" s="219"/>
      <c r="O206" s="220"/>
    </row>
    <row r="207" spans="1:15" ht="24.75" customHeight="1" x14ac:dyDescent="0.25">
      <c r="A207" s="273"/>
      <c r="B207" s="276"/>
      <c r="C207" s="276"/>
      <c r="D207" s="270"/>
      <c r="E207" s="270"/>
      <c r="F207" s="86">
        <v>80</v>
      </c>
      <c r="G207" s="233"/>
      <c r="H207" s="234"/>
      <c r="I207" s="234"/>
      <c r="J207" s="249"/>
      <c r="K207" s="219"/>
      <c r="L207" s="219"/>
      <c r="M207" s="219"/>
      <c r="N207" s="219"/>
      <c r="O207" s="220"/>
    </row>
    <row r="208" spans="1:15" ht="24.75" customHeight="1" x14ac:dyDescent="0.25">
      <c r="A208" s="273"/>
      <c r="B208" s="276"/>
      <c r="C208" s="276"/>
      <c r="D208" s="270"/>
      <c r="E208" s="270"/>
      <c r="F208" s="86">
        <v>90</v>
      </c>
      <c r="G208" s="233"/>
      <c r="H208" s="234"/>
      <c r="I208" s="234"/>
      <c r="J208" s="249"/>
      <c r="K208" s="219"/>
      <c r="L208" s="219"/>
      <c r="M208" s="219"/>
      <c r="N208" s="219"/>
      <c r="O208" s="220"/>
    </row>
    <row r="209" spans="1:15" ht="24.75" customHeight="1" thickBot="1" x14ac:dyDescent="0.3">
      <c r="A209" s="274"/>
      <c r="B209" s="277"/>
      <c r="C209" s="277"/>
      <c r="D209" s="271"/>
      <c r="E209" s="271"/>
      <c r="F209" s="87">
        <v>100</v>
      </c>
      <c r="G209" s="233"/>
      <c r="H209" s="234"/>
      <c r="I209" s="234"/>
      <c r="J209" s="249"/>
      <c r="K209" s="219"/>
      <c r="L209" s="219"/>
      <c r="M209" s="219"/>
      <c r="N209" s="219"/>
      <c r="O209" s="220"/>
    </row>
    <row r="210" spans="1:15" ht="24.75" customHeight="1" x14ac:dyDescent="0.25">
      <c r="A210" s="272" t="s">
        <v>64</v>
      </c>
      <c r="B210" s="275" t="s">
        <v>58</v>
      </c>
      <c r="C210" s="275">
        <v>3.7999999999999999E-2</v>
      </c>
      <c r="D210" s="278">
        <v>2000</v>
      </c>
      <c r="E210" s="278">
        <v>1000</v>
      </c>
      <c r="F210" s="85">
        <v>40</v>
      </c>
      <c r="G210" s="233"/>
      <c r="H210" s="234"/>
      <c r="I210" s="234"/>
      <c r="J210" s="249"/>
      <c r="K210" s="219"/>
      <c r="L210" s="219"/>
      <c r="M210" s="219"/>
      <c r="N210" s="219"/>
      <c r="O210" s="220"/>
    </row>
    <row r="211" spans="1:15" ht="24.75" customHeight="1" x14ac:dyDescent="0.25">
      <c r="A211" s="273"/>
      <c r="B211" s="276"/>
      <c r="C211" s="276"/>
      <c r="D211" s="270"/>
      <c r="E211" s="270"/>
      <c r="F211" s="86">
        <v>50</v>
      </c>
      <c r="G211" s="233"/>
      <c r="H211" s="234"/>
      <c r="I211" s="234"/>
      <c r="J211" s="249"/>
      <c r="K211" s="219"/>
      <c r="L211" s="219"/>
      <c r="M211" s="219"/>
      <c r="N211" s="219"/>
      <c r="O211" s="220"/>
    </row>
    <row r="212" spans="1:15" ht="24.75" customHeight="1" x14ac:dyDescent="0.25">
      <c r="A212" s="273"/>
      <c r="B212" s="276"/>
      <c r="C212" s="276"/>
      <c r="D212" s="270"/>
      <c r="E212" s="270"/>
      <c r="F212" s="86">
        <v>60</v>
      </c>
      <c r="G212" s="233"/>
      <c r="H212" s="234"/>
      <c r="I212" s="234"/>
      <c r="J212" s="249"/>
      <c r="K212" s="219"/>
      <c r="L212" s="219"/>
      <c r="M212" s="219"/>
      <c r="N212" s="219"/>
      <c r="O212" s="220"/>
    </row>
    <row r="213" spans="1:15" ht="24.75" customHeight="1" x14ac:dyDescent="0.25">
      <c r="A213" s="273"/>
      <c r="B213" s="276"/>
      <c r="C213" s="276"/>
      <c r="D213" s="270"/>
      <c r="E213" s="270"/>
      <c r="F213" s="86">
        <v>70</v>
      </c>
      <c r="G213" s="233"/>
      <c r="H213" s="234"/>
      <c r="I213" s="234"/>
      <c r="J213" s="249"/>
      <c r="K213" s="219"/>
      <c r="L213" s="219"/>
      <c r="M213" s="219"/>
      <c r="N213" s="219"/>
      <c r="O213" s="220"/>
    </row>
    <row r="214" spans="1:15" ht="24.75" customHeight="1" x14ac:dyDescent="0.25">
      <c r="A214" s="273"/>
      <c r="B214" s="276"/>
      <c r="C214" s="276"/>
      <c r="D214" s="270"/>
      <c r="E214" s="270"/>
      <c r="F214" s="86">
        <v>80</v>
      </c>
      <c r="G214" s="233"/>
      <c r="H214" s="234"/>
      <c r="I214" s="234"/>
      <c r="J214" s="249"/>
      <c r="K214" s="219"/>
      <c r="L214" s="219"/>
      <c r="M214" s="219"/>
      <c r="N214" s="219"/>
      <c r="O214" s="220"/>
    </row>
    <row r="215" spans="1:15" ht="24.75" customHeight="1" x14ac:dyDescent="0.25">
      <c r="A215" s="273"/>
      <c r="B215" s="276"/>
      <c r="C215" s="276"/>
      <c r="D215" s="270"/>
      <c r="E215" s="270"/>
      <c r="F215" s="86">
        <v>90</v>
      </c>
      <c r="G215" s="233"/>
      <c r="H215" s="234"/>
      <c r="I215" s="234"/>
      <c r="J215" s="249"/>
      <c r="K215" s="219"/>
      <c r="L215" s="219"/>
      <c r="M215" s="219"/>
      <c r="N215" s="219"/>
      <c r="O215" s="220"/>
    </row>
    <row r="216" spans="1:15" ht="24.75" customHeight="1" thickBot="1" x14ac:dyDescent="0.3">
      <c r="A216" s="274"/>
      <c r="B216" s="277"/>
      <c r="C216" s="277"/>
      <c r="D216" s="271"/>
      <c r="E216" s="271"/>
      <c r="F216" s="87">
        <v>100</v>
      </c>
      <c r="G216" s="236"/>
      <c r="H216" s="237"/>
      <c r="I216" s="237"/>
      <c r="J216" s="250"/>
      <c r="K216" s="211"/>
      <c r="L216" s="211"/>
      <c r="M216" s="211"/>
      <c r="N216" s="211"/>
      <c r="O216" s="212"/>
    </row>
    <row r="217" spans="1:15" ht="27" customHeight="1" thickBot="1" x14ac:dyDescent="0.45">
      <c r="A217" s="62" t="s">
        <v>164</v>
      </c>
      <c r="B217" s="49"/>
      <c r="C217" s="49"/>
      <c r="D217" s="49"/>
      <c r="E217" s="49"/>
      <c r="F217" s="49"/>
      <c r="G217" s="49"/>
      <c r="H217" s="49"/>
      <c r="I217" s="49"/>
      <c r="J217" s="123"/>
      <c r="K217" s="123"/>
      <c r="L217" s="123"/>
      <c r="M217" s="123"/>
      <c r="N217" s="49"/>
      <c r="O217" s="50"/>
    </row>
    <row r="218" spans="1:15" ht="27" customHeight="1" x14ac:dyDescent="0.25">
      <c r="A218" s="279" t="s">
        <v>65</v>
      </c>
      <c r="B218" s="280" t="s">
        <v>55</v>
      </c>
      <c r="C218" s="280">
        <v>3.5999999999999997E-2</v>
      </c>
      <c r="D218" s="269">
        <v>2000</v>
      </c>
      <c r="E218" s="269">
        <v>1000</v>
      </c>
      <c r="F218" s="96">
        <v>40</v>
      </c>
      <c r="G218" s="230" t="s">
        <v>191</v>
      </c>
      <c r="H218" s="231"/>
      <c r="I218" s="231"/>
      <c r="J218" s="248" t="s">
        <v>149</v>
      </c>
      <c r="K218" s="209"/>
      <c r="L218" s="209"/>
      <c r="M218" s="209"/>
      <c r="N218" s="209"/>
      <c r="O218" s="210"/>
    </row>
    <row r="219" spans="1:15" ht="27" customHeight="1" x14ac:dyDescent="0.25">
      <c r="A219" s="273"/>
      <c r="B219" s="276"/>
      <c r="C219" s="276"/>
      <c r="D219" s="270"/>
      <c r="E219" s="270"/>
      <c r="F219" s="86">
        <v>50</v>
      </c>
      <c r="G219" s="233"/>
      <c r="H219" s="234"/>
      <c r="I219" s="234"/>
      <c r="J219" s="249"/>
      <c r="K219" s="219"/>
      <c r="L219" s="219"/>
      <c r="M219" s="219"/>
      <c r="N219" s="219"/>
      <c r="O219" s="220"/>
    </row>
    <row r="220" spans="1:15" ht="27" customHeight="1" x14ac:dyDescent="0.25">
      <c r="A220" s="273"/>
      <c r="B220" s="276"/>
      <c r="C220" s="276"/>
      <c r="D220" s="270"/>
      <c r="E220" s="270"/>
      <c r="F220" s="86">
        <v>60</v>
      </c>
      <c r="G220" s="233"/>
      <c r="H220" s="234"/>
      <c r="I220" s="234"/>
      <c r="J220" s="249"/>
      <c r="K220" s="219"/>
      <c r="L220" s="219"/>
      <c r="M220" s="219"/>
      <c r="N220" s="219"/>
      <c r="O220" s="220"/>
    </row>
    <row r="221" spans="1:15" ht="27" customHeight="1" x14ac:dyDescent="0.25">
      <c r="A221" s="273"/>
      <c r="B221" s="276"/>
      <c r="C221" s="276"/>
      <c r="D221" s="270"/>
      <c r="E221" s="270"/>
      <c r="F221" s="86">
        <v>70</v>
      </c>
      <c r="G221" s="233"/>
      <c r="H221" s="234"/>
      <c r="I221" s="234"/>
      <c r="J221" s="249"/>
      <c r="K221" s="219"/>
      <c r="L221" s="219"/>
      <c r="M221" s="219"/>
      <c r="N221" s="219"/>
      <c r="O221" s="220"/>
    </row>
    <row r="222" spans="1:15" ht="27" customHeight="1" x14ac:dyDescent="0.25">
      <c r="A222" s="273"/>
      <c r="B222" s="276"/>
      <c r="C222" s="276"/>
      <c r="D222" s="270"/>
      <c r="E222" s="270"/>
      <c r="F222" s="86">
        <v>80</v>
      </c>
      <c r="G222" s="233"/>
      <c r="H222" s="234"/>
      <c r="I222" s="234"/>
      <c r="J222" s="249"/>
      <c r="K222" s="219"/>
      <c r="L222" s="219"/>
      <c r="M222" s="219"/>
      <c r="N222" s="219"/>
      <c r="O222" s="220"/>
    </row>
    <row r="223" spans="1:15" ht="27" customHeight="1" x14ac:dyDescent="0.25">
      <c r="A223" s="273"/>
      <c r="B223" s="276"/>
      <c r="C223" s="276"/>
      <c r="D223" s="270"/>
      <c r="E223" s="270"/>
      <c r="F223" s="86">
        <v>90</v>
      </c>
      <c r="G223" s="233"/>
      <c r="H223" s="234"/>
      <c r="I223" s="234"/>
      <c r="J223" s="249"/>
      <c r="K223" s="219"/>
      <c r="L223" s="219"/>
      <c r="M223" s="219"/>
      <c r="N223" s="219"/>
      <c r="O223" s="220"/>
    </row>
    <row r="224" spans="1:15" ht="27" customHeight="1" thickBot="1" x14ac:dyDescent="0.3">
      <c r="A224" s="274"/>
      <c r="B224" s="277"/>
      <c r="C224" s="277"/>
      <c r="D224" s="271"/>
      <c r="E224" s="271"/>
      <c r="F224" s="87">
        <v>100</v>
      </c>
      <c r="G224" s="233"/>
      <c r="H224" s="234"/>
      <c r="I224" s="234"/>
      <c r="J224" s="249"/>
      <c r="K224" s="219"/>
      <c r="L224" s="219"/>
      <c r="M224" s="219"/>
      <c r="N224" s="219"/>
      <c r="O224" s="220"/>
    </row>
    <row r="225" spans="1:15" ht="27" customHeight="1" x14ac:dyDescent="0.25">
      <c r="A225" s="272" t="s">
        <v>66</v>
      </c>
      <c r="B225" s="275" t="s">
        <v>56</v>
      </c>
      <c r="C225" s="275">
        <v>3.5999999999999997E-2</v>
      </c>
      <c r="D225" s="278">
        <v>2000</v>
      </c>
      <c r="E225" s="278">
        <v>1000</v>
      </c>
      <c r="F225" s="85">
        <v>40</v>
      </c>
      <c r="G225" s="233"/>
      <c r="H225" s="234"/>
      <c r="I225" s="234"/>
      <c r="J225" s="249"/>
      <c r="K225" s="219"/>
      <c r="L225" s="219"/>
      <c r="M225" s="219"/>
      <c r="N225" s="219"/>
      <c r="O225" s="220"/>
    </row>
    <row r="226" spans="1:15" ht="27" customHeight="1" x14ac:dyDescent="0.25">
      <c r="A226" s="273"/>
      <c r="B226" s="276"/>
      <c r="C226" s="276"/>
      <c r="D226" s="270"/>
      <c r="E226" s="270"/>
      <c r="F226" s="86">
        <v>50</v>
      </c>
      <c r="G226" s="233"/>
      <c r="H226" s="234"/>
      <c r="I226" s="234"/>
      <c r="J226" s="249"/>
      <c r="K226" s="219"/>
      <c r="L226" s="219"/>
      <c r="M226" s="219"/>
      <c r="N226" s="219"/>
      <c r="O226" s="220"/>
    </row>
    <row r="227" spans="1:15" ht="27" customHeight="1" x14ac:dyDescent="0.25">
      <c r="A227" s="273"/>
      <c r="B227" s="276"/>
      <c r="C227" s="276"/>
      <c r="D227" s="270"/>
      <c r="E227" s="270"/>
      <c r="F227" s="86">
        <v>60</v>
      </c>
      <c r="G227" s="233"/>
      <c r="H227" s="234"/>
      <c r="I227" s="234"/>
      <c r="J227" s="249"/>
      <c r="K227" s="219"/>
      <c r="L227" s="219"/>
      <c r="M227" s="219"/>
      <c r="N227" s="219"/>
      <c r="O227" s="220"/>
    </row>
    <row r="228" spans="1:15" ht="27" customHeight="1" x14ac:dyDescent="0.25">
      <c r="A228" s="273"/>
      <c r="B228" s="276"/>
      <c r="C228" s="276"/>
      <c r="D228" s="270"/>
      <c r="E228" s="270"/>
      <c r="F228" s="86">
        <v>70</v>
      </c>
      <c r="G228" s="233"/>
      <c r="H228" s="234"/>
      <c r="I228" s="234"/>
      <c r="J228" s="249"/>
      <c r="K228" s="219"/>
      <c r="L228" s="219"/>
      <c r="M228" s="219"/>
      <c r="N228" s="219"/>
      <c r="O228" s="220"/>
    </row>
    <row r="229" spans="1:15" ht="27" customHeight="1" x14ac:dyDescent="0.25">
      <c r="A229" s="273"/>
      <c r="B229" s="276"/>
      <c r="C229" s="276"/>
      <c r="D229" s="270"/>
      <c r="E229" s="270"/>
      <c r="F229" s="86">
        <v>80</v>
      </c>
      <c r="G229" s="233"/>
      <c r="H229" s="234"/>
      <c r="I229" s="234"/>
      <c r="J229" s="249"/>
      <c r="K229" s="219"/>
      <c r="L229" s="219"/>
      <c r="M229" s="219"/>
      <c r="N229" s="219"/>
      <c r="O229" s="220"/>
    </row>
    <row r="230" spans="1:15" ht="27" customHeight="1" x14ac:dyDescent="0.25">
      <c r="A230" s="273"/>
      <c r="B230" s="276"/>
      <c r="C230" s="276"/>
      <c r="D230" s="270"/>
      <c r="E230" s="270"/>
      <c r="F230" s="86">
        <v>90</v>
      </c>
      <c r="G230" s="233"/>
      <c r="H230" s="234"/>
      <c r="I230" s="234"/>
      <c r="J230" s="249"/>
      <c r="K230" s="219"/>
      <c r="L230" s="219"/>
      <c r="M230" s="219"/>
      <c r="N230" s="219"/>
      <c r="O230" s="220"/>
    </row>
    <row r="231" spans="1:15" ht="27" customHeight="1" thickBot="1" x14ac:dyDescent="0.3">
      <c r="A231" s="274"/>
      <c r="B231" s="277"/>
      <c r="C231" s="277"/>
      <c r="D231" s="271"/>
      <c r="E231" s="271"/>
      <c r="F231" s="87">
        <v>100</v>
      </c>
      <c r="G231" s="233"/>
      <c r="H231" s="234"/>
      <c r="I231" s="234"/>
      <c r="J231" s="249"/>
      <c r="K231" s="219"/>
      <c r="L231" s="219"/>
      <c r="M231" s="219"/>
      <c r="N231" s="219"/>
      <c r="O231" s="220"/>
    </row>
    <row r="232" spans="1:15" ht="27" customHeight="1" x14ac:dyDescent="0.25">
      <c r="A232" s="272" t="s">
        <v>131</v>
      </c>
      <c r="B232" s="275" t="s">
        <v>58</v>
      </c>
      <c r="C232" s="275">
        <v>3.7999999999999999E-2</v>
      </c>
      <c r="D232" s="278">
        <v>2000</v>
      </c>
      <c r="E232" s="278">
        <v>1000</v>
      </c>
      <c r="F232" s="85">
        <v>40</v>
      </c>
      <c r="G232" s="233"/>
      <c r="H232" s="234"/>
      <c r="I232" s="234"/>
      <c r="J232" s="249"/>
      <c r="K232" s="219"/>
      <c r="L232" s="219"/>
      <c r="M232" s="219"/>
      <c r="N232" s="219"/>
      <c r="O232" s="220"/>
    </row>
    <row r="233" spans="1:15" ht="27" customHeight="1" x14ac:dyDescent="0.25">
      <c r="A233" s="273"/>
      <c r="B233" s="276"/>
      <c r="C233" s="276"/>
      <c r="D233" s="270"/>
      <c r="E233" s="270"/>
      <c r="F233" s="86">
        <v>50</v>
      </c>
      <c r="G233" s="233"/>
      <c r="H233" s="234"/>
      <c r="I233" s="234"/>
      <c r="J233" s="249"/>
      <c r="K233" s="219"/>
      <c r="L233" s="219"/>
      <c r="M233" s="219"/>
      <c r="N233" s="219"/>
      <c r="O233" s="220"/>
    </row>
    <row r="234" spans="1:15" ht="27" customHeight="1" x14ac:dyDescent="0.25">
      <c r="A234" s="273"/>
      <c r="B234" s="276"/>
      <c r="C234" s="276"/>
      <c r="D234" s="270"/>
      <c r="E234" s="270"/>
      <c r="F234" s="86">
        <v>60</v>
      </c>
      <c r="G234" s="233"/>
      <c r="H234" s="234"/>
      <c r="I234" s="234"/>
      <c r="J234" s="249"/>
      <c r="K234" s="219"/>
      <c r="L234" s="219"/>
      <c r="M234" s="219"/>
      <c r="N234" s="219"/>
      <c r="O234" s="220"/>
    </row>
    <row r="235" spans="1:15" ht="27" customHeight="1" x14ac:dyDescent="0.25">
      <c r="A235" s="273"/>
      <c r="B235" s="276"/>
      <c r="C235" s="276"/>
      <c r="D235" s="270"/>
      <c r="E235" s="270"/>
      <c r="F235" s="86">
        <v>70</v>
      </c>
      <c r="G235" s="233"/>
      <c r="H235" s="234"/>
      <c r="I235" s="234"/>
      <c r="J235" s="249"/>
      <c r="K235" s="219"/>
      <c r="L235" s="219"/>
      <c r="M235" s="219"/>
      <c r="N235" s="219"/>
      <c r="O235" s="220"/>
    </row>
    <row r="236" spans="1:15" ht="27" customHeight="1" x14ac:dyDescent="0.25">
      <c r="A236" s="273"/>
      <c r="B236" s="276"/>
      <c r="C236" s="276"/>
      <c r="D236" s="270"/>
      <c r="E236" s="270"/>
      <c r="F236" s="86">
        <v>80</v>
      </c>
      <c r="G236" s="233"/>
      <c r="H236" s="234"/>
      <c r="I236" s="234"/>
      <c r="J236" s="249"/>
      <c r="K236" s="219"/>
      <c r="L236" s="219"/>
      <c r="M236" s="219"/>
      <c r="N236" s="219"/>
      <c r="O236" s="220"/>
    </row>
    <row r="237" spans="1:15" ht="27" customHeight="1" x14ac:dyDescent="0.25">
      <c r="A237" s="273"/>
      <c r="B237" s="276"/>
      <c r="C237" s="276"/>
      <c r="D237" s="270"/>
      <c r="E237" s="270"/>
      <c r="F237" s="86">
        <v>90</v>
      </c>
      <c r="G237" s="233"/>
      <c r="H237" s="234"/>
      <c r="I237" s="234"/>
      <c r="J237" s="249"/>
      <c r="K237" s="219"/>
      <c r="L237" s="219"/>
      <c r="M237" s="219"/>
      <c r="N237" s="219"/>
      <c r="O237" s="220"/>
    </row>
    <row r="238" spans="1:15" ht="27" customHeight="1" thickBot="1" x14ac:dyDescent="0.3">
      <c r="A238" s="274"/>
      <c r="B238" s="277"/>
      <c r="C238" s="277"/>
      <c r="D238" s="271"/>
      <c r="E238" s="271"/>
      <c r="F238" s="87">
        <v>100</v>
      </c>
      <c r="G238" s="236"/>
      <c r="H238" s="237"/>
      <c r="I238" s="237"/>
      <c r="J238" s="250"/>
      <c r="K238" s="211"/>
      <c r="L238" s="211"/>
      <c r="M238" s="211"/>
      <c r="N238" s="211"/>
      <c r="O238" s="212"/>
    </row>
    <row r="239" spans="1:15" ht="34.799999999999997" x14ac:dyDescent="0.25">
      <c r="A239" s="262" t="s">
        <v>0</v>
      </c>
      <c r="B239" s="264" t="s">
        <v>81</v>
      </c>
      <c r="C239" s="264" t="s">
        <v>80</v>
      </c>
      <c r="D239" s="266" t="s">
        <v>2</v>
      </c>
      <c r="E239" s="267"/>
      <c r="F239" s="268"/>
      <c r="G239" s="81" t="s">
        <v>91</v>
      </c>
      <c r="H239" s="266" t="s">
        <v>4</v>
      </c>
      <c r="I239" s="268"/>
      <c r="J239" s="242" t="s">
        <v>3</v>
      </c>
      <c r="K239" s="243"/>
      <c r="L239" s="243"/>
      <c r="M239" s="243"/>
      <c r="N239" s="243"/>
      <c r="O239" s="244"/>
    </row>
    <row r="240" spans="1:15" ht="18" thickBot="1" x14ac:dyDescent="0.3">
      <c r="A240" s="263"/>
      <c r="B240" s="265"/>
      <c r="C240" s="265"/>
      <c r="D240" s="82" t="s">
        <v>5</v>
      </c>
      <c r="E240" s="82" t="s">
        <v>6</v>
      </c>
      <c r="F240" s="82" t="s">
        <v>7</v>
      </c>
      <c r="G240" s="6" t="s">
        <v>8</v>
      </c>
      <c r="H240" s="6" t="s">
        <v>8</v>
      </c>
      <c r="I240" s="6" t="s">
        <v>9</v>
      </c>
      <c r="J240" s="245"/>
      <c r="K240" s="246"/>
      <c r="L240" s="246"/>
      <c r="M240" s="246"/>
      <c r="N240" s="246"/>
      <c r="O240" s="247"/>
    </row>
    <row r="241" spans="1:15" ht="27" customHeight="1" thickBot="1" x14ac:dyDescent="0.45">
      <c r="A241" s="62" t="s">
        <v>165</v>
      </c>
      <c r="B241" s="49"/>
      <c r="C241" s="49"/>
      <c r="D241" s="49"/>
      <c r="E241" s="49"/>
      <c r="F241" s="49"/>
      <c r="G241" s="49"/>
      <c r="H241" s="49"/>
      <c r="I241" s="49"/>
      <c r="J241" s="123"/>
      <c r="K241" s="123"/>
      <c r="L241" s="123"/>
      <c r="M241" s="123"/>
      <c r="N241" s="49"/>
      <c r="O241" s="50"/>
    </row>
    <row r="242" spans="1:15" ht="27" customHeight="1" x14ac:dyDescent="0.25">
      <c r="A242" s="279" t="s">
        <v>132</v>
      </c>
      <c r="B242" s="280" t="s">
        <v>55</v>
      </c>
      <c r="C242" s="280">
        <v>3.5999999999999997E-2</v>
      </c>
      <c r="D242" s="269">
        <v>2000</v>
      </c>
      <c r="E242" s="269">
        <v>1000</v>
      </c>
      <c r="F242" s="96">
        <v>40</v>
      </c>
      <c r="G242" s="230" t="s">
        <v>191</v>
      </c>
      <c r="H242" s="231"/>
      <c r="I242" s="231"/>
      <c r="J242" s="248" t="s">
        <v>149</v>
      </c>
      <c r="K242" s="209"/>
      <c r="L242" s="209"/>
      <c r="M242" s="209"/>
      <c r="N242" s="209"/>
      <c r="O242" s="210"/>
    </row>
    <row r="243" spans="1:15" ht="27" customHeight="1" x14ac:dyDescent="0.25">
      <c r="A243" s="273"/>
      <c r="B243" s="276"/>
      <c r="C243" s="276"/>
      <c r="D243" s="270"/>
      <c r="E243" s="270"/>
      <c r="F243" s="86">
        <v>50</v>
      </c>
      <c r="G243" s="233"/>
      <c r="H243" s="234"/>
      <c r="I243" s="234"/>
      <c r="J243" s="249"/>
      <c r="K243" s="219"/>
      <c r="L243" s="219"/>
      <c r="M243" s="219"/>
      <c r="N243" s="219"/>
      <c r="O243" s="220"/>
    </row>
    <row r="244" spans="1:15" ht="27" customHeight="1" x14ac:dyDescent="0.25">
      <c r="A244" s="273"/>
      <c r="B244" s="276"/>
      <c r="C244" s="276"/>
      <c r="D244" s="270"/>
      <c r="E244" s="270"/>
      <c r="F244" s="86">
        <v>60</v>
      </c>
      <c r="G244" s="233"/>
      <c r="H244" s="234"/>
      <c r="I244" s="234"/>
      <c r="J244" s="249"/>
      <c r="K244" s="219"/>
      <c r="L244" s="219"/>
      <c r="M244" s="219"/>
      <c r="N244" s="219"/>
      <c r="O244" s="220"/>
    </row>
    <row r="245" spans="1:15" ht="27" customHeight="1" x14ac:dyDescent="0.25">
      <c r="A245" s="273"/>
      <c r="B245" s="276"/>
      <c r="C245" s="276"/>
      <c r="D245" s="270"/>
      <c r="E245" s="270"/>
      <c r="F245" s="86">
        <v>70</v>
      </c>
      <c r="G245" s="233"/>
      <c r="H245" s="234"/>
      <c r="I245" s="234"/>
      <c r="J245" s="249"/>
      <c r="K245" s="219"/>
      <c r="L245" s="219"/>
      <c r="M245" s="219"/>
      <c r="N245" s="219"/>
      <c r="O245" s="220"/>
    </row>
    <row r="246" spans="1:15" ht="27" customHeight="1" x14ac:dyDescent="0.25">
      <c r="A246" s="273"/>
      <c r="B246" s="276"/>
      <c r="C246" s="276"/>
      <c r="D246" s="270"/>
      <c r="E246" s="270"/>
      <c r="F246" s="86">
        <v>80</v>
      </c>
      <c r="G246" s="233"/>
      <c r="H246" s="234"/>
      <c r="I246" s="234"/>
      <c r="J246" s="249"/>
      <c r="K246" s="219"/>
      <c r="L246" s="219"/>
      <c r="M246" s="219"/>
      <c r="N246" s="219"/>
      <c r="O246" s="220"/>
    </row>
    <row r="247" spans="1:15" ht="27" customHeight="1" x14ac:dyDescent="0.25">
      <c r="A247" s="273"/>
      <c r="B247" s="276"/>
      <c r="C247" s="276"/>
      <c r="D247" s="270"/>
      <c r="E247" s="270"/>
      <c r="F247" s="86">
        <v>90</v>
      </c>
      <c r="G247" s="233"/>
      <c r="H247" s="234"/>
      <c r="I247" s="234"/>
      <c r="J247" s="249"/>
      <c r="K247" s="219"/>
      <c r="L247" s="219"/>
      <c r="M247" s="219"/>
      <c r="N247" s="219"/>
      <c r="O247" s="220"/>
    </row>
    <row r="248" spans="1:15" ht="27" customHeight="1" thickBot="1" x14ac:dyDescent="0.3">
      <c r="A248" s="274"/>
      <c r="B248" s="277"/>
      <c r="C248" s="277"/>
      <c r="D248" s="271"/>
      <c r="E248" s="271"/>
      <c r="F248" s="87">
        <v>100</v>
      </c>
      <c r="G248" s="233"/>
      <c r="H248" s="234"/>
      <c r="I248" s="234"/>
      <c r="J248" s="249"/>
      <c r="K248" s="219"/>
      <c r="L248" s="219"/>
      <c r="M248" s="219"/>
      <c r="N248" s="219"/>
      <c r="O248" s="220"/>
    </row>
    <row r="249" spans="1:15" ht="27" customHeight="1" x14ac:dyDescent="0.25">
      <c r="A249" s="272" t="s">
        <v>133</v>
      </c>
      <c r="B249" s="275" t="s">
        <v>56</v>
      </c>
      <c r="C249" s="275">
        <v>3.5999999999999997E-2</v>
      </c>
      <c r="D249" s="278">
        <v>2000</v>
      </c>
      <c r="E249" s="278">
        <v>1000</v>
      </c>
      <c r="F249" s="85">
        <v>40</v>
      </c>
      <c r="G249" s="233"/>
      <c r="H249" s="234"/>
      <c r="I249" s="234"/>
      <c r="J249" s="249"/>
      <c r="K249" s="219"/>
      <c r="L249" s="219"/>
      <c r="M249" s="219"/>
      <c r="N249" s="219"/>
      <c r="O249" s="220"/>
    </row>
    <row r="250" spans="1:15" ht="27" customHeight="1" x14ac:dyDescent="0.25">
      <c r="A250" s="273"/>
      <c r="B250" s="276"/>
      <c r="C250" s="276"/>
      <c r="D250" s="270"/>
      <c r="E250" s="270"/>
      <c r="F250" s="86">
        <v>50</v>
      </c>
      <c r="G250" s="233"/>
      <c r="H250" s="234"/>
      <c r="I250" s="234"/>
      <c r="J250" s="249"/>
      <c r="K250" s="219"/>
      <c r="L250" s="219"/>
      <c r="M250" s="219"/>
      <c r="N250" s="219"/>
      <c r="O250" s="220"/>
    </row>
    <row r="251" spans="1:15" ht="27" customHeight="1" x14ac:dyDescent="0.25">
      <c r="A251" s="273"/>
      <c r="B251" s="276"/>
      <c r="C251" s="276"/>
      <c r="D251" s="270"/>
      <c r="E251" s="270"/>
      <c r="F251" s="86">
        <v>60</v>
      </c>
      <c r="G251" s="233"/>
      <c r="H251" s="234"/>
      <c r="I251" s="234"/>
      <c r="J251" s="249"/>
      <c r="K251" s="219"/>
      <c r="L251" s="219"/>
      <c r="M251" s="219"/>
      <c r="N251" s="219"/>
      <c r="O251" s="220"/>
    </row>
    <row r="252" spans="1:15" ht="27" customHeight="1" x14ac:dyDescent="0.25">
      <c r="A252" s="273"/>
      <c r="B252" s="276"/>
      <c r="C252" s="276"/>
      <c r="D252" s="270"/>
      <c r="E252" s="270"/>
      <c r="F252" s="86">
        <v>70</v>
      </c>
      <c r="G252" s="233"/>
      <c r="H252" s="234"/>
      <c r="I252" s="234"/>
      <c r="J252" s="249"/>
      <c r="K252" s="219"/>
      <c r="L252" s="219"/>
      <c r="M252" s="219"/>
      <c r="N252" s="219"/>
      <c r="O252" s="220"/>
    </row>
    <row r="253" spans="1:15" ht="27" customHeight="1" x14ac:dyDescent="0.25">
      <c r="A253" s="273"/>
      <c r="B253" s="276"/>
      <c r="C253" s="276"/>
      <c r="D253" s="270"/>
      <c r="E253" s="270"/>
      <c r="F253" s="86">
        <v>80</v>
      </c>
      <c r="G253" s="233"/>
      <c r="H253" s="234"/>
      <c r="I253" s="234"/>
      <c r="J253" s="249"/>
      <c r="K253" s="219"/>
      <c r="L253" s="219"/>
      <c r="M253" s="219"/>
      <c r="N253" s="219"/>
      <c r="O253" s="220"/>
    </row>
    <row r="254" spans="1:15" ht="27" customHeight="1" x14ac:dyDescent="0.25">
      <c r="A254" s="273"/>
      <c r="B254" s="276"/>
      <c r="C254" s="276"/>
      <c r="D254" s="270"/>
      <c r="E254" s="270"/>
      <c r="F254" s="86">
        <v>90</v>
      </c>
      <c r="G254" s="233"/>
      <c r="H254" s="234"/>
      <c r="I254" s="234"/>
      <c r="J254" s="249"/>
      <c r="K254" s="219"/>
      <c r="L254" s="219"/>
      <c r="M254" s="219"/>
      <c r="N254" s="219"/>
      <c r="O254" s="220"/>
    </row>
    <row r="255" spans="1:15" ht="27" customHeight="1" thickBot="1" x14ac:dyDescent="0.3">
      <c r="A255" s="274"/>
      <c r="B255" s="277"/>
      <c r="C255" s="277"/>
      <c r="D255" s="271"/>
      <c r="E255" s="271"/>
      <c r="F255" s="87">
        <v>100</v>
      </c>
      <c r="G255" s="233"/>
      <c r="H255" s="234"/>
      <c r="I255" s="234"/>
      <c r="J255" s="249"/>
      <c r="K255" s="219"/>
      <c r="L255" s="219"/>
      <c r="M255" s="219"/>
      <c r="N255" s="219"/>
      <c r="O255" s="220"/>
    </row>
    <row r="256" spans="1:15" ht="27" customHeight="1" x14ac:dyDescent="0.25">
      <c r="A256" s="272" t="s">
        <v>134</v>
      </c>
      <c r="B256" s="275" t="s">
        <v>58</v>
      </c>
      <c r="C256" s="275">
        <v>3.7999999999999999E-2</v>
      </c>
      <c r="D256" s="278">
        <v>2000</v>
      </c>
      <c r="E256" s="278">
        <v>1000</v>
      </c>
      <c r="F256" s="85">
        <v>40</v>
      </c>
      <c r="G256" s="233"/>
      <c r="H256" s="234"/>
      <c r="I256" s="234"/>
      <c r="J256" s="249"/>
      <c r="K256" s="219"/>
      <c r="L256" s="219"/>
      <c r="M256" s="219"/>
      <c r="N256" s="219"/>
      <c r="O256" s="220"/>
    </row>
    <row r="257" spans="1:15" ht="27" customHeight="1" x14ac:dyDescent="0.25">
      <c r="A257" s="273"/>
      <c r="B257" s="276"/>
      <c r="C257" s="276"/>
      <c r="D257" s="270"/>
      <c r="E257" s="270"/>
      <c r="F257" s="86">
        <v>50</v>
      </c>
      <c r="G257" s="233"/>
      <c r="H257" s="234"/>
      <c r="I257" s="234"/>
      <c r="J257" s="249"/>
      <c r="K257" s="219"/>
      <c r="L257" s="219"/>
      <c r="M257" s="219"/>
      <c r="N257" s="219"/>
      <c r="O257" s="220"/>
    </row>
    <row r="258" spans="1:15" ht="27" customHeight="1" x14ac:dyDescent="0.25">
      <c r="A258" s="273"/>
      <c r="B258" s="276"/>
      <c r="C258" s="276"/>
      <c r="D258" s="270"/>
      <c r="E258" s="270"/>
      <c r="F258" s="86">
        <v>60</v>
      </c>
      <c r="G258" s="233"/>
      <c r="H258" s="234"/>
      <c r="I258" s="234"/>
      <c r="J258" s="249"/>
      <c r="K258" s="219"/>
      <c r="L258" s="219"/>
      <c r="M258" s="219"/>
      <c r="N258" s="219"/>
      <c r="O258" s="220"/>
    </row>
    <row r="259" spans="1:15" ht="27" customHeight="1" x14ac:dyDescent="0.25">
      <c r="A259" s="273"/>
      <c r="B259" s="276"/>
      <c r="C259" s="276"/>
      <c r="D259" s="270"/>
      <c r="E259" s="270"/>
      <c r="F259" s="86">
        <v>70</v>
      </c>
      <c r="G259" s="233"/>
      <c r="H259" s="234"/>
      <c r="I259" s="234"/>
      <c r="J259" s="249"/>
      <c r="K259" s="219"/>
      <c r="L259" s="219"/>
      <c r="M259" s="219"/>
      <c r="N259" s="219"/>
      <c r="O259" s="220"/>
    </row>
    <row r="260" spans="1:15" ht="27" customHeight="1" x14ac:dyDescent="0.25">
      <c r="A260" s="273"/>
      <c r="B260" s="276"/>
      <c r="C260" s="276"/>
      <c r="D260" s="270"/>
      <c r="E260" s="270"/>
      <c r="F260" s="86">
        <v>80</v>
      </c>
      <c r="G260" s="233"/>
      <c r="H260" s="234"/>
      <c r="I260" s="234"/>
      <c r="J260" s="249"/>
      <c r="K260" s="219"/>
      <c r="L260" s="219"/>
      <c r="M260" s="219"/>
      <c r="N260" s="219"/>
      <c r="O260" s="220"/>
    </row>
    <row r="261" spans="1:15" ht="27" customHeight="1" x14ac:dyDescent="0.25">
      <c r="A261" s="273"/>
      <c r="B261" s="276"/>
      <c r="C261" s="276"/>
      <c r="D261" s="270"/>
      <c r="E261" s="270"/>
      <c r="F261" s="86">
        <v>90</v>
      </c>
      <c r="G261" s="233"/>
      <c r="H261" s="234"/>
      <c r="I261" s="234"/>
      <c r="J261" s="249"/>
      <c r="K261" s="219"/>
      <c r="L261" s="219"/>
      <c r="M261" s="219"/>
      <c r="N261" s="219"/>
      <c r="O261" s="220"/>
    </row>
    <row r="262" spans="1:15" ht="27" customHeight="1" thickBot="1" x14ac:dyDescent="0.3">
      <c r="A262" s="274"/>
      <c r="B262" s="277"/>
      <c r="C262" s="277"/>
      <c r="D262" s="271"/>
      <c r="E262" s="271"/>
      <c r="F262" s="87">
        <v>100</v>
      </c>
      <c r="G262" s="236"/>
      <c r="H262" s="237"/>
      <c r="I262" s="237"/>
      <c r="J262" s="250"/>
      <c r="K262" s="211"/>
      <c r="L262" s="211"/>
      <c r="M262" s="211"/>
      <c r="N262" s="211"/>
      <c r="O262" s="212"/>
    </row>
    <row r="263" spans="1:15" ht="27" customHeight="1" thickBot="1" x14ac:dyDescent="0.45">
      <c r="A263" s="62" t="s">
        <v>166</v>
      </c>
      <c r="B263" s="49"/>
      <c r="C263" s="49"/>
      <c r="D263" s="49"/>
      <c r="E263" s="49"/>
      <c r="F263" s="49"/>
      <c r="G263" s="49"/>
      <c r="H263" s="49"/>
      <c r="I263" s="49"/>
      <c r="J263" s="123"/>
      <c r="K263" s="123"/>
      <c r="L263" s="123"/>
      <c r="M263" s="123"/>
      <c r="N263" s="49"/>
      <c r="O263" s="50"/>
    </row>
    <row r="264" spans="1:15" ht="27" customHeight="1" x14ac:dyDescent="0.25">
      <c r="A264" s="279" t="s">
        <v>135</v>
      </c>
      <c r="B264" s="280" t="s">
        <v>55</v>
      </c>
      <c r="C264" s="280">
        <v>3.5999999999999997E-2</v>
      </c>
      <c r="D264" s="269">
        <v>2000</v>
      </c>
      <c r="E264" s="269">
        <v>1000</v>
      </c>
      <c r="F264" s="96">
        <v>40</v>
      </c>
      <c r="G264" s="230" t="s">
        <v>191</v>
      </c>
      <c r="H264" s="231"/>
      <c r="I264" s="232"/>
      <c r="J264" s="248" t="s">
        <v>149</v>
      </c>
      <c r="K264" s="209"/>
      <c r="L264" s="209"/>
      <c r="M264" s="209"/>
      <c r="N264" s="209"/>
      <c r="O264" s="210"/>
    </row>
    <row r="265" spans="1:15" ht="27" customHeight="1" x14ac:dyDescent="0.25">
      <c r="A265" s="273"/>
      <c r="B265" s="276"/>
      <c r="C265" s="276"/>
      <c r="D265" s="270"/>
      <c r="E265" s="270"/>
      <c r="F265" s="86">
        <v>50</v>
      </c>
      <c r="G265" s="233"/>
      <c r="H265" s="234"/>
      <c r="I265" s="235"/>
      <c r="J265" s="249"/>
      <c r="K265" s="219"/>
      <c r="L265" s="219"/>
      <c r="M265" s="219"/>
      <c r="N265" s="219"/>
      <c r="O265" s="220"/>
    </row>
    <row r="266" spans="1:15" ht="27" customHeight="1" x14ac:dyDescent="0.25">
      <c r="A266" s="273"/>
      <c r="B266" s="276"/>
      <c r="C266" s="276"/>
      <c r="D266" s="270"/>
      <c r="E266" s="270"/>
      <c r="F266" s="86">
        <v>60</v>
      </c>
      <c r="G266" s="233"/>
      <c r="H266" s="234"/>
      <c r="I266" s="235"/>
      <c r="J266" s="249"/>
      <c r="K266" s="219"/>
      <c r="L266" s="219"/>
      <c r="M266" s="219"/>
      <c r="N266" s="219"/>
      <c r="O266" s="220"/>
    </row>
    <row r="267" spans="1:15" ht="27" customHeight="1" x14ac:dyDescent="0.25">
      <c r="A267" s="273"/>
      <c r="B267" s="276"/>
      <c r="C267" s="276"/>
      <c r="D267" s="270"/>
      <c r="E267" s="270"/>
      <c r="F267" s="86">
        <v>70</v>
      </c>
      <c r="G267" s="233"/>
      <c r="H267" s="234"/>
      <c r="I267" s="235"/>
      <c r="J267" s="249"/>
      <c r="K267" s="219"/>
      <c r="L267" s="219"/>
      <c r="M267" s="219"/>
      <c r="N267" s="219"/>
      <c r="O267" s="220"/>
    </row>
    <row r="268" spans="1:15" ht="27" customHeight="1" x14ac:dyDescent="0.25">
      <c r="A268" s="273"/>
      <c r="B268" s="276"/>
      <c r="C268" s="276"/>
      <c r="D268" s="270"/>
      <c r="E268" s="270"/>
      <c r="F268" s="86">
        <v>80</v>
      </c>
      <c r="G268" s="233"/>
      <c r="H268" s="234"/>
      <c r="I268" s="235"/>
      <c r="J268" s="249"/>
      <c r="K268" s="219"/>
      <c r="L268" s="219"/>
      <c r="M268" s="219"/>
      <c r="N268" s="219"/>
      <c r="O268" s="220"/>
    </row>
    <row r="269" spans="1:15" ht="27" customHeight="1" x14ac:dyDescent="0.25">
      <c r="A269" s="273"/>
      <c r="B269" s="276"/>
      <c r="C269" s="276"/>
      <c r="D269" s="270"/>
      <c r="E269" s="270"/>
      <c r="F269" s="86">
        <v>90</v>
      </c>
      <c r="G269" s="233"/>
      <c r="H269" s="234"/>
      <c r="I269" s="235"/>
      <c r="J269" s="249"/>
      <c r="K269" s="219"/>
      <c r="L269" s="219"/>
      <c r="M269" s="219"/>
      <c r="N269" s="219"/>
      <c r="O269" s="220"/>
    </row>
    <row r="270" spans="1:15" ht="27" customHeight="1" thickBot="1" x14ac:dyDescent="0.3">
      <c r="A270" s="274"/>
      <c r="B270" s="277"/>
      <c r="C270" s="277"/>
      <c r="D270" s="271"/>
      <c r="E270" s="271"/>
      <c r="F270" s="87">
        <v>100</v>
      </c>
      <c r="G270" s="233"/>
      <c r="H270" s="234"/>
      <c r="I270" s="235"/>
      <c r="J270" s="249"/>
      <c r="K270" s="219"/>
      <c r="L270" s="219"/>
      <c r="M270" s="219"/>
      <c r="N270" s="219"/>
      <c r="O270" s="220"/>
    </row>
    <row r="271" spans="1:15" ht="27" customHeight="1" x14ac:dyDescent="0.25">
      <c r="A271" s="272" t="s">
        <v>136</v>
      </c>
      <c r="B271" s="275" t="s">
        <v>56</v>
      </c>
      <c r="C271" s="275">
        <v>3.5999999999999997E-2</v>
      </c>
      <c r="D271" s="278">
        <v>2000</v>
      </c>
      <c r="E271" s="278">
        <v>1000</v>
      </c>
      <c r="F271" s="85">
        <v>40</v>
      </c>
      <c r="G271" s="233"/>
      <c r="H271" s="234"/>
      <c r="I271" s="235"/>
      <c r="J271" s="249"/>
      <c r="K271" s="219"/>
      <c r="L271" s="219"/>
      <c r="M271" s="219"/>
      <c r="N271" s="219"/>
      <c r="O271" s="220"/>
    </row>
    <row r="272" spans="1:15" ht="27" customHeight="1" x14ac:dyDescent="0.25">
      <c r="A272" s="273"/>
      <c r="B272" s="276"/>
      <c r="C272" s="276"/>
      <c r="D272" s="270"/>
      <c r="E272" s="270"/>
      <c r="F272" s="86">
        <v>50</v>
      </c>
      <c r="G272" s="233"/>
      <c r="H272" s="234"/>
      <c r="I272" s="235"/>
      <c r="J272" s="249"/>
      <c r="K272" s="219"/>
      <c r="L272" s="219"/>
      <c r="M272" s="219"/>
      <c r="N272" s="219"/>
      <c r="O272" s="220"/>
    </row>
    <row r="273" spans="1:15" ht="27" customHeight="1" x14ac:dyDescent="0.25">
      <c r="A273" s="273"/>
      <c r="B273" s="276"/>
      <c r="C273" s="276"/>
      <c r="D273" s="270"/>
      <c r="E273" s="270"/>
      <c r="F273" s="86">
        <v>60</v>
      </c>
      <c r="G273" s="233"/>
      <c r="H273" s="234"/>
      <c r="I273" s="235"/>
      <c r="J273" s="249"/>
      <c r="K273" s="219"/>
      <c r="L273" s="219"/>
      <c r="M273" s="219"/>
      <c r="N273" s="219"/>
      <c r="O273" s="220"/>
    </row>
    <row r="274" spans="1:15" ht="27" customHeight="1" x14ac:dyDescent="0.25">
      <c r="A274" s="273"/>
      <c r="B274" s="276"/>
      <c r="C274" s="276"/>
      <c r="D274" s="270"/>
      <c r="E274" s="270"/>
      <c r="F274" s="86">
        <v>70</v>
      </c>
      <c r="G274" s="233"/>
      <c r="H274" s="234"/>
      <c r="I274" s="235"/>
      <c r="J274" s="249"/>
      <c r="K274" s="219"/>
      <c r="L274" s="219"/>
      <c r="M274" s="219"/>
      <c r="N274" s="219"/>
      <c r="O274" s="220"/>
    </row>
    <row r="275" spans="1:15" ht="27" customHeight="1" x14ac:dyDescent="0.25">
      <c r="A275" s="273"/>
      <c r="B275" s="276"/>
      <c r="C275" s="276"/>
      <c r="D275" s="270"/>
      <c r="E275" s="270"/>
      <c r="F275" s="86">
        <v>80</v>
      </c>
      <c r="G275" s="233"/>
      <c r="H275" s="234"/>
      <c r="I275" s="235"/>
      <c r="J275" s="249"/>
      <c r="K275" s="219"/>
      <c r="L275" s="219"/>
      <c r="M275" s="219"/>
      <c r="N275" s="219"/>
      <c r="O275" s="220"/>
    </row>
    <row r="276" spans="1:15" ht="27" customHeight="1" x14ac:dyDescent="0.25">
      <c r="A276" s="273"/>
      <c r="B276" s="276"/>
      <c r="C276" s="276"/>
      <c r="D276" s="270"/>
      <c r="E276" s="270"/>
      <c r="F276" s="86">
        <v>90</v>
      </c>
      <c r="G276" s="233"/>
      <c r="H276" s="234"/>
      <c r="I276" s="235"/>
      <c r="J276" s="249"/>
      <c r="K276" s="219"/>
      <c r="L276" s="219"/>
      <c r="M276" s="219"/>
      <c r="N276" s="219"/>
      <c r="O276" s="220"/>
    </row>
    <row r="277" spans="1:15" ht="27" customHeight="1" thickBot="1" x14ac:dyDescent="0.3">
      <c r="A277" s="274"/>
      <c r="B277" s="277"/>
      <c r="C277" s="277"/>
      <c r="D277" s="271"/>
      <c r="E277" s="271"/>
      <c r="F277" s="87">
        <v>100</v>
      </c>
      <c r="G277" s="233"/>
      <c r="H277" s="234"/>
      <c r="I277" s="235"/>
      <c r="J277" s="249"/>
      <c r="K277" s="219"/>
      <c r="L277" s="219"/>
      <c r="M277" s="219"/>
      <c r="N277" s="219"/>
      <c r="O277" s="220"/>
    </row>
    <row r="278" spans="1:15" ht="27" customHeight="1" x14ac:dyDescent="0.25">
      <c r="A278" s="272" t="s">
        <v>137</v>
      </c>
      <c r="B278" s="275" t="s">
        <v>58</v>
      </c>
      <c r="C278" s="275">
        <v>3.7999999999999999E-2</v>
      </c>
      <c r="D278" s="278">
        <v>2000</v>
      </c>
      <c r="E278" s="278">
        <v>1000</v>
      </c>
      <c r="F278" s="85">
        <v>40</v>
      </c>
      <c r="G278" s="233"/>
      <c r="H278" s="234"/>
      <c r="I278" s="235"/>
      <c r="J278" s="249"/>
      <c r="K278" s="219"/>
      <c r="L278" s="219"/>
      <c r="M278" s="219"/>
      <c r="N278" s="219"/>
      <c r="O278" s="220"/>
    </row>
    <row r="279" spans="1:15" ht="27" customHeight="1" x14ac:dyDescent="0.25">
      <c r="A279" s="273"/>
      <c r="B279" s="276"/>
      <c r="C279" s="276"/>
      <c r="D279" s="270"/>
      <c r="E279" s="270"/>
      <c r="F279" s="86">
        <v>50</v>
      </c>
      <c r="G279" s="233"/>
      <c r="H279" s="234"/>
      <c r="I279" s="235"/>
      <c r="J279" s="249"/>
      <c r="K279" s="219"/>
      <c r="L279" s="219"/>
      <c r="M279" s="219"/>
      <c r="N279" s="219"/>
      <c r="O279" s="220"/>
    </row>
    <row r="280" spans="1:15" ht="27" customHeight="1" x14ac:dyDescent="0.25">
      <c r="A280" s="273"/>
      <c r="B280" s="276"/>
      <c r="C280" s="276"/>
      <c r="D280" s="270"/>
      <c r="E280" s="270"/>
      <c r="F280" s="86">
        <v>60</v>
      </c>
      <c r="G280" s="233"/>
      <c r="H280" s="234"/>
      <c r="I280" s="235"/>
      <c r="J280" s="249"/>
      <c r="K280" s="219"/>
      <c r="L280" s="219"/>
      <c r="M280" s="219"/>
      <c r="N280" s="219"/>
      <c r="O280" s="220"/>
    </row>
    <row r="281" spans="1:15" ht="27" customHeight="1" x14ac:dyDescent="0.25">
      <c r="A281" s="273"/>
      <c r="B281" s="276"/>
      <c r="C281" s="276"/>
      <c r="D281" s="270"/>
      <c r="E281" s="270"/>
      <c r="F281" s="86">
        <v>70</v>
      </c>
      <c r="G281" s="233"/>
      <c r="H281" s="234"/>
      <c r="I281" s="235"/>
      <c r="J281" s="249"/>
      <c r="K281" s="219"/>
      <c r="L281" s="219"/>
      <c r="M281" s="219"/>
      <c r="N281" s="219"/>
      <c r="O281" s="220"/>
    </row>
    <row r="282" spans="1:15" ht="27" customHeight="1" x14ac:dyDescent="0.25">
      <c r="A282" s="273"/>
      <c r="B282" s="276"/>
      <c r="C282" s="276"/>
      <c r="D282" s="270"/>
      <c r="E282" s="270"/>
      <c r="F282" s="86">
        <v>80</v>
      </c>
      <c r="G282" s="233"/>
      <c r="H282" s="234"/>
      <c r="I282" s="235"/>
      <c r="J282" s="249"/>
      <c r="K282" s="219"/>
      <c r="L282" s="219"/>
      <c r="M282" s="219"/>
      <c r="N282" s="219"/>
      <c r="O282" s="220"/>
    </row>
    <row r="283" spans="1:15" ht="27" customHeight="1" x14ac:dyDescent="0.25">
      <c r="A283" s="273"/>
      <c r="B283" s="276"/>
      <c r="C283" s="276"/>
      <c r="D283" s="270"/>
      <c r="E283" s="270"/>
      <c r="F283" s="86">
        <v>90</v>
      </c>
      <c r="G283" s="233"/>
      <c r="H283" s="234"/>
      <c r="I283" s="235"/>
      <c r="J283" s="249"/>
      <c r="K283" s="219"/>
      <c r="L283" s="219"/>
      <c r="M283" s="219"/>
      <c r="N283" s="219"/>
      <c r="O283" s="220"/>
    </row>
    <row r="284" spans="1:15" ht="27" customHeight="1" thickBot="1" x14ac:dyDescent="0.3">
      <c r="A284" s="274"/>
      <c r="B284" s="277"/>
      <c r="C284" s="277"/>
      <c r="D284" s="271"/>
      <c r="E284" s="271"/>
      <c r="F284" s="87">
        <v>100</v>
      </c>
      <c r="G284" s="236"/>
      <c r="H284" s="237"/>
      <c r="I284" s="238"/>
      <c r="J284" s="250"/>
      <c r="K284" s="211"/>
      <c r="L284" s="211"/>
      <c r="M284" s="211"/>
      <c r="N284" s="211"/>
      <c r="O284" s="212"/>
    </row>
    <row r="285" spans="1:15" ht="17.399999999999999" customHeight="1" x14ac:dyDescent="0.25">
      <c r="A285" s="262" t="s">
        <v>0</v>
      </c>
      <c r="B285" s="264" t="s">
        <v>81</v>
      </c>
      <c r="C285" s="264" t="s">
        <v>80</v>
      </c>
      <c r="D285" s="266" t="s">
        <v>2</v>
      </c>
      <c r="E285" s="267"/>
      <c r="F285" s="268"/>
      <c r="G285" s="81" t="s">
        <v>91</v>
      </c>
      <c r="H285" s="126" t="s">
        <v>4</v>
      </c>
      <c r="I285" s="127"/>
      <c r="J285" s="242" t="s">
        <v>3</v>
      </c>
      <c r="K285" s="243"/>
      <c r="L285" s="243"/>
      <c r="M285" s="243"/>
      <c r="N285" s="243"/>
      <c r="O285" s="244"/>
    </row>
    <row r="286" spans="1:15" ht="18" customHeight="1" thickBot="1" x14ac:dyDescent="0.3">
      <c r="A286" s="263"/>
      <c r="B286" s="265"/>
      <c r="C286" s="265"/>
      <c r="D286" s="82" t="s">
        <v>5</v>
      </c>
      <c r="E286" s="82" t="s">
        <v>6</v>
      </c>
      <c r="F286" s="82" t="s">
        <v>7</v>
      </c>
      <c r="G286" s="6" t="s">
        <v>8</v>
      </c>
      <c r="H286" s="6" t="s">
        <v>8</v>
      </c>
      <c r="I286" s="6" t="s">
        <v>9</v>
      </c>
      <c r="J286" s="245"/>
      <c r="K286" s="246"/>
      <c r="L286" s="246"/>
      <c r="M286" s="246"/>
      <c r="N286" s="246"/>
      <c r="O286" s="247"/>
    </row>
    <row r="287" spans="1:15" ht="27" customHeight="1" thickBot="1" x14ac:dyDescent="0.45">
      <c r="A287" s="62" t="s">
        <v>167</v>
      </c>
      <c r="B287" s="49"/>
      <c r="C287" s="49"/>
      <c r="D287" s="49"/>
      <c r="E287" s="49"/>
      <c r="F287" s="49"/>
      <c r="G287" s="49"/>
      <c r="H287" s="49"/>
      <c r="I287" s="49"/>
      <c r="J287" s="123"/>
      <c r="K287" s="123"/>
      <c r="L287" s="123"/>
      <c r="M287" s="123"/>
      <c r="N287" s="49"/>
      <c r="O287" s="50"/>
    </row>
    <row r="288" spans="1:15" ht="27" customHeight="1" x14ac:dyDescent="0.25">
      <c r="A288" s="279" t="s">
        <v>108</v>
      </c>
      <c r="B288" s="280" t="s">
        <v>55</v>
      </c>
      <c r="C288" s="280">
        <v>3.5999999999999997E-2</v>
      </c>
      <c r="D288" s="269">
        <v>2000</v>
      </c>
      <c r="E288" s="269">
        <v>1000</v>
      </c>
      <c r="F288" s="96">
        <v>40</v>
      </c>
      <c r="G288" s="230" t="s">
        <v>191</v>
      </c>
      <c r="H288" s="231"/>
      <c r="I288" s="231"/>
      <c r="J288" s="248" t="s">
        <v>149</v>
      </c>
      <c r="K288" s="209"/>
      <c r="L288" s="209"/>
      <c r="M288" s="209"/>
      <c r="N288" s="209"/>
      <c r="O288" s="210"/>
    </row>
    <row r="289" spans="1:15" ht="27" customHeight="1" x14ac:dyDescent="0.25">
      <c r="A289" s="273"/>
      <c r="B289" s="276"/>
      <c r="C289" s="276"/>
      <c r="D289" s="270"/>
      <c r="E289" s="270"/>
      <c r="F289" s="86">
        <v>50</v>
      </c>
      <c r="G289" s="233"/>
      <c r="H289" s="234"/>
      <c r="I289" s="234"/>
      <c r="J289" s="249"/>
      <c r="K289" s="219"/>
      <c r="L289" s="219"/>
      <c r="M289" s="219"/>
      <c r="N289" s="219"/>
      <c r="O289" s="220"/>
    </row>
    <row r="290" spans="1:15" ht="27" customHeight="1" x14ac:dyDescent="0.25">
      <c r="A290" s="273"/>
      <c r="B290" s="276"/>
      <c r="C290" s="276"/>
      <c r="D290" s="270"/>
      <c r="E290" s="270"/>
      <c r="F290" s="86">
        <v>60</v>
      </c>
      <c r="G290" s="233"/>
      <c r="H290" s="234"/>
      <c r="I290" s="234"/>
      <c r="J290" s="249"/>
      <c r="K290" s="219"/>
      <c r="L290" s="219"/>
      <c r="M290" s="219"/>
      <c r="N290" s="219"/>
      <c r="O290" s="220"/>
    </row>
    <row r="291" spans="1:15" ht="27" customHeight="1" x14ac:dyDescent="0.25">
      <c r="A291" s="273"/>
      <c r="B291" s="276"/>
      <c r="C291" s="276"/>
      <c r="D291" s="270"/>
      <c r="E291" s="270"/>
      <c r="F291" s="86">
        <v>70</v>
      </c>
      <c r="G291" s="233"/>
      <c r="H291" s="234"/>
      <c r="I291" s="234"/>
      <c r="J291" s="249"/>
      <c r="K291" s="219"/>
      <c r="L291" s="219"/>
      <c r="M291" s="219"/>
      <c r="N291" s="219"/>
      <c r="O291" s="220"/>
    </row>
    <row r="292" spans="1:15" ht="27" customHeight="1" x14ac:dyDescent="0.25">
      <c r="A292" s="273"/>
      <c r="B292" s="276"/>
      <c r="C292" s="276"/>
      <c r="D292" s="270"/>
      <c r="E292" s="270"/>
      <c r="F292" s="86">
        <v>80</v>
      </c>
      <c r="G292" s="233"/>
      <c r="H292" s="234"/>
      <c r="I292" s="234"/>
      <c r="J292" s="249"/>
      <c r="K292" s="219"/>
      <c r="L292" s="219"/>
      <c r="M292" s="219"/>
      <c r="N292" s="219"/>
      <c r="O292" s="220"/>
    </row>
    <row r="293" spans="1:15" ht="27" customHeight="1" x14ac:dyDescent="0.25">
      <c r="A293" s="273"/>
      <c r="B293" s="276"/>
      <c r="C293" s="276"/>
      <c r="D293" s="270"/>
      <c r="E293" s="270"/>
      <c r="F293" s="86">
        <v>90</v>
      </c>
      <c r="G293" s="233"/>
      <c r="H293" s="234"/>
      <c r="I293" s="234"/>
      <c r="J293" s="249"/>
      <c r="K293" s="219"/>
      <c r="L293" s="219"/>
      <c r="M293" s="219"/>
      <c r="N293" s="219"/>
      <c r="O293" s="220"/>
    </row>
    <row r="294" spans="1:15" ht="27" customHeight="1" thickBot="1" x14ac:dyDescent="0.3">
      <c r="A294" s="274"/>
      <c r="B294" s="277"/>
      <c r="C294" s="277"/>
      <c r="D294" s="271"/>
      <c r="E294" s="271"/>
      <c r="F294" s="87">
        <v>100</v>
      </c>
      <c r="G294" s="233"/>
      <c r="H294" s="234"/>
      <c r="I294" s="234"/>
      <c r="J294" s="249"/>
      <c r="K294" s="219"/>
      <c r="L294" s="219"/>
      <c r="M294" s="219"/>
      <c r="N294" s="219"/>
      <c r="O294" s="220"/>
    </row>
    <row r="295" spans="1:15" ht="27" customHeight="1" x14ac:dyDescent="0.25">
      <c r="A295" s="272" t="s">
        <v>109</v>
      </c>
      <c r="B295" s="275" t="s">
        <v>56</v>
      </c>
      <c r="C295" s="275">
        <v>3.5999999999999997E-2</v>
      </c>
      <c r="D295" s="278">
        <v>2000</v>
      </c>
      <c r="E295" s="278">
        <v>1000</v>
      </c>
      <c r="F295" s="85">
        <v>40</v>
      </c>
      <c r="G295" s="233"/>
      <c r="H295" s="234"/>
      <c r="I295" s="234"/>
      <c r="J295" s="249"/>
      <c r="K295" s="219"/>
      <c r="L295" s="219"/>
      <c r="M295" s="219"/>
      <c r="N295" s="219"/>
      <c r="O295" s="220"/>
    </row>
    <row r="296" spans="1:15" ht="27" customHeight="1" x14ac:dyDescent="0.25">
      <c r="A296" s="273"/>
      <c r="B296" s="276"/>
      <c r="C296" s="276"/>
      <c r="D296" s="270"/>
      <c r="E296" s="270"/>
      <c r="F296" s="86">
        <v>50</v>
      </c>
      <c r="G296" s="233"/>
      <c r="H296" s="234"/>
      <c r="I296" s="234"/>
      <c r="J296" s="249"/>
      <c r="K296" s="219"/>
      <c r="L296" s="219"/>
      <c r="M296" s="219"/>
      <c r="N296" s="219"/>
      <c r="O296" s="220"/>
    </row>
    <row r="297" spans="1:15" ht="27" customHeight="1" x14ac:dyDescent="0.25">
      <c r="A297" s="273"/>
      <c r="B297" s="276"/>
      <c r="C297" s="276"/>
      <c r="D297" s="270"/>
      <c r="E297" s="270"/>
      <c r="F297" s="86">
        <v>60</v>
      </c>
      <c r="G297" s="233"/>
      <c r="H297" s="234"/>
      <c r="I297" s="234"/>
      <c r="J297" s="249"/>
      <c r="K297" s="219"/>
      <c r="L297" s="219"/>
      <c r="M297" s="219"/>
      <c r="N297" s="219"/>
      <c r="O297" s="220"/>
    </row>
    <row r="298" spans="1:15" ht="27" customHeight="1" x14ac:dyDescent="0.25">
      <c r="A298" s="273"/>
      <c r="B298" s="276"/>
      <c r="C298" s="276"/>
      <c r="D298" s="270"/>
      <c r="E298" s="270"/>
      <c r="F298" s="86">
        <v>70</v>
      </c>
      <c r="G298" s="233"/>
      <c r="H298" s="234"/>
      <c r="I298" s="234"/>
      <c r="J298" s="249"/>
      <c r="K298" s="219"/>
      <c r="L298" s="219"/>
      <c r="M298" s="219"/>
      <c r="N298" s="219"/>
      <c r="O298" s="220"/>
    </row>
    <row r="299" spans="1:15" ht="27" customHeight="1" x14ac:dyDescent="0.25">
      <c r="A299" s="273"/>
      <c r="B299" s="276"/>
      <c r="C299" s="276"/>
      <c r="D299" s="270"/>
      <c r="E299" s="270"/>
      <c r="F299" s="86">
        <v>80</v>
      </c>
      <c r="G299" s="233"/>
      <c r="H299" s="234"/>
      <c r="I299" s="234"/>
      <c r="J299" s="249"/>
      <c r="K299" s="219"/>
      <c r="L299" s="219"/>
      <c r="M299" s="219"/>
      <c r="N299" s="219"/>
      <c r="O299" s="220"/>
    </row>
    <row r="300" spans="1:15" ht="27" customHeight="1" x14ac:dyDescent="0.25">
      <c r="A300" s="273"/>
      <c r="B300" s="276"/>
      <c r="C300" s="276"/>
      <c r="D300" s="270"/>
      <c r="E300" s="270"/>
      <c r="F300" s="86">
        <v>90</v>
      </c>
      <c r="G300" s="233"/>
      <c r="H300" s="234"/>
      <c r="I300" s="234"/>
      <c r="J300" s="249"/>
      <c r="K300" s="219"/>
      <c r="L300" s="219"/>
      <c r="M300" s="219"/>
      <c r="N300" s="219"/>
      <c r="O300" s="220"/>
    </row>
    <row r="301" spans="1:15" ht="27" customHeight="1" thickBot="1" x14ac:dyDescent="0.3">
      <c r="A301" s="274"/>
      <c r="B301" s="277"/>
      <c r="C301" s="277"/>
      <c r="D301" s="271"/>
      <c r="E301" s="271"/>
      <c r="F301" s="87">
        <v>100</v>
      </c>
      <c r="G301" s="233"/>
      <c r="H301" s="234"/>
      <c r="I301" s="234"/>
      <c r="J301" s="249"/>
      <c r="K301" s="219"/>
      <c r="L301" s="219"/>
      <c r="M301" s="219"/>
      <c r="N301" s="219"/>
      <c r="O301" s="220"/>
    </row>
    <row r="302" spans="1:15" ht="27" customHeight="1" x14ac:dyDescent="0.25">
      <c r="A302" s="272" t="s">
        <v>110</v>
      </c>
      <c r="B302" s="275" t="s">
        <v>58</v>
      </c>
      <c r="C302" s="275">
        <v>3.7999999999999999E-2</v>
      </c>
      <c r="D302" s="278">
        <v>2000</v>
      </c>
      <c r="E302" s="278">
        <v>1000</v>
      </c>
      <c r="F302" s="85">
        <v>40</v>
      </c>
      <c r="G302" s="233"/>
      <c r="H302" s="234"/>
      <c r="I302" s="234"/>
      <c r="J302" s="249"/>
      <c r="K302" s="219"/>
      <c r="L302" s="219"/>
      <c r="M302" s="219"/>
      <c r="N302" s="219"/>
      <c r="O302" s="220"/>
    </row>
    <row r="303" spans="1:15" ht="27" customHeight="1" x14ac:dyDescent="0.25">
      <c r="A303" s="273"/>
      <c r="B303" s="276"/>
      <c r="C303" s="276"/>
      <c r="D303" s="270"/>
      <c r="E303" s="270"/>
      <c r="F303" s="86">
        <v>50</v>
      </c>
      <c r="G303" s="233"/>
      <c r="H303" s="234"/>
      <c r="I303" s="234"/>
      <c r="J303" s="249"/>
      <c r="K303" s="219"/>
      <c r="L303" s="219"/>
      <c r="M303" s="219"/>
      <c r="N303" s="219"/>
      <c r="O303" s="220"/>
    </row>
    <row r="304" spans="1:15" ht="27" customHeight="1" x14ac:dyDescent="0.25">
      <c r="A304" s="273"/>
      <c r="B304" s="276"/>
      <c r="C304" s="276"/>
      <c r="D304" s="270"/>
      <c r="E304" s="270"/>
      <c r="F304" s="86">
        <v>60</v>
      </c>
      <c r="G304" s="233"/>
      <c r="H304" s="234"/>
      <c r="I304" s="234"/>
      <c r="J304" s="249"/>
      <c r="K304" s="219"/>
      <c r="L304" s="219"/>
      <c r="M304" s="219"/>
      <c r="N304" s="219"/>
      <c r="O304" s="220"/>
    </row>
    <row r="305" spans="1:15" ht="27" customHeight="1" x14ac:dyDescent="0.25">
      <c r="A305" s="273"/>
      <c r="B305" s="276"/>
      <c r="C305" s="276"/>
      <c r="D305" s="270"/>
      <c r="E305" s="270"/>
      <c r="F305" s="86">
        <v>70</v>
      </c>
      <c r="G305" s="233"/>
      <c r="H305" s="234"/>
      <c r="I305" s="234"/>
      <c r="J305" s="249"/>
      <c r="K305" s="219"/>
      <c r="L305" s="219"/>
      <c r="M305" s="219"/>
      <c r="N305" s="219"/>
      <c r="O305" s="220"/>
    </row>
    <row r="306" spans="1:15" ht="27" customHeight="1" x14ac:dyDescent="0.25">
      <c r="A306" s="273"/>
      <c r="B306" s="276"/>
      <c r="C306" s="276"/>
      <c r="D306" s="270"/>
      <c r="E306" s="270"/>
      <c r="F306" s="86">
        <v>80</v>
      </c>
      <c r="G306" s="233"/>
      <c r="H306" s="234"/>
      <c r="I306" s="234"/>
      <c r="J306" s="249"/>
      <c r="K306" s="219"/>
      <c r="L306" s="219"/>
      <c r="M306" s="219"/>
      <c r="N306" s="219"/>
      <c r="O306" s="220"/>
    </row>
    <row r="307" spans="1:15" ht="27" customHeight="1" x14ac:dyDescent="0.25">
      <c r="A307" s="273"/>
      <c r="B307" s="276"/>
      <c r="C307" s="276"/>
      <c r="D307" s="270"/>
      <c r="E307" s="270"/>
      <c r="F307" s="86">
        <v>90</v>
      </c>
      <c r="G307" s="233"/>
      <c r="H307" s="234"/>
      <c r="I307" s="234"/>
      <c r="J307" s="249"/>
      <c r="K307" s="219"/>
      <c r="L307" s="219"/>
      <c r="M307" s="219"/>
      <c r="N307" s="219"/>
      <c r="O307" s="220"/>
    </row>
    <row r="308" spans="1:15" ht="27" customHeight="1" thickBot="1" x14ac:dyDescent="0.3">
      <c r="A308" s="274"/>
      <c r="B308" s="277"/>
      <c r="C308" s="277"/>
      <c r="D308" s="271"/>
      <c r="E308" s="271"/>
      <c r="F308" s="87">
        <v>100</v>
      </c>
      <c r="G308" s="236"/>
      <c r="H308" s="237"/>
      <c r="I308" s="237"/>
      <c r="J308" s="250"/>
      <c r="K308" s="211"/>
      <c r="L308" s="211"/>
      <c r="M308" s="211"/>
      <c r="N308" s="211"/>
      <c r="O308" s="212"/>
    </row>
    <row r="309" spans="1:15" ht="34.799999999999997" x14ac:dyDescent="0.25">
      <c r="A309" s="262" t="s">
        <v>0</v>
      </c>
      <c r="B309" s="264" t="s">
        <v>81</v>
      </c>
      <c r="C309" s="264" t="s">
        <v>80</v>
      </c>
      <c r="D309" s="266" t="s">
        <v>2</v>
      </c>
      <c r="E309" s="267"/>
      <c r="F309" s="268"/>
      <c r="G309" s="81" t="s">
        <v>91</v>
      </c>
      <c r="H309" s="266" t="s">
        <v>4</v>
      </c>
      <c r="I309" s="268"/>
      <c r="J309" s="242" t="s">
        <v>3</v>
      </c>
      <c r="K309" s="243"/>
      <c r="L309" s="243"/>
      <c r="M309" s="243"/>
      <c r="N309" s="243"/>
      <c r="O309" s="244"/>
    </row>
    <row r="310" spans="1:15" ht="18" thickBot="1" x14ac:dyDescent="0.3">
      <c r="A310" s="263"/>
      <c r="B310" s="265"/>
      <c r="C310" s="265"/>
      <c r="D310" s="82" t="s">
        <v>5</v>
      </c>
      <c r="E310" s="82" t="s">
        <v>6</v>
      </c>
      <c r="F310" s="82" t="s">
        <v>7</v>
      </c>
      <c r="G310" s="6" t="s">
        <v>8</v>
      </c>
      <c r="H310" s="6" t="s">
        <v>8</v>
      </c>
      <c r="I310" s="6" t="s">
        <v>9</v>
      </c>
      <c r="J310" s="245"/>
      <c r="K310" s="246"/>
      <c r="L310" s="246"/>
      <c r="M310" s="246"/>
      <c r="N310" s="246"/>
      <c r="O310" s="247"/>
    </row>
    <row r="311" spans="1:15" ht="27" customHeight="1" thickBot="1" x14ac:dyDescent="0.45">
      <c r="A311" s="62" t="s">
        <v>168</v>
      </c>
      <c r="B311" s="49"/>
      <c r="C311" s="49"/>
      <c r="D311" s="49"/>
      <c r="E311" s="49"/>
      <c r="F311" s="49"/>
      <c r="G311" s="49"/>
      <c r="H311" s="49"/>
      <c r="I311" s="49"/>
      <c r="J311" s="123"/>
      <c r="K311" s="123"/>
      <c r="L311" s="123"/>
      <c r="M311" s="123"/>
      <c r="N311" s="49"/>
      <c r="O311" s="50"/>
    </row>
    <row r="312" spans="1:15" ht="27" customHeight="1" x14ac:dyDescent="0.25">
      <c r="A312" s="279" t="s">
        <v>111</v>
      </c>
      <c r="B312" s="280" t="s">
        <v>55</v>
      </c>
      <c r="C312" s="280">
        <v>3.5999999999999997E-2</v>
      </c>
      <c r="D312" s="269">
        <v>2000</v>
      </c>
      <c r="E312" s="269">
        <v>1000</v>
      </c>
      <c r="F312" s="80">
        <v>40</v>
      </c>
      <c r="G312" s="239" t="s">
        <v>191</v>
      </c>
      <c r="H312" s="231"/>
      <c r="I312" s="232"/>
      <c r="J312" s="248" t="s">
        <v>149</v>
      </c>
      <c r="K312" s="209"/>
      <c r="L312" s="209"/>
      <c r="M312" s="209"/>
      <c r="N312" s="209"/>
      <c r="O312" s="210"/>
    </row>
    <row r="313" spans="1:15" ht="27" customHeight="1" x14ac:dyDescent="0.25">
      <c r="A313" s="273"/>
      <c r="B313" s="276"/>
      <c r="C313" s="276"/>
      <c r="D313" s="270"/>
      <c r="E313" s="270"/>
      <c r="F313" s="83">
        <v>50</v>
      </c>
      <c r="G313" s="240"/>
      <c r="H313" s="234"/>
      <c r="I313" s="235"/>
      <c r="J313" s="249"/>
      <c r="K313" s="219"/>
      <c r="L313" s="219"/>
      <c r="M313" s="219"/>
      <c r="N313" s="219"/>
      <c r="O313" s="220"/>
    </row>
    <row r="314" spans="1:15" ht="27" customHeight="1" x14ac:dyDescent="0.25">
      <c r="A314" s="273"/>
      <c r="B314" s="276"/>
      <c r="C314" s="276"/>
      <c r="D314" s="270"/>
      <c r="E314" s="270"/>
      <c r="F314" s="83">
        <v>60</v>
      </c>
      <c r="G314" s="240"/>
      <c r="H314" s="234"/>
      <c r="I314" s="235"/>
      <c r="J314" s="249"/>
      <c r="K314" s="219"/>
      <c r="L314" s="219"/>
      <c r="M314" s="219"/>
      <c r="N314" s="219"/>
      <c r="O314" s="220"/>
    </row>
    <row r="315" spans="1:15" ht="27" customHeight="1" x14ac:dyDescent="0.25">
      <c r="A315" s="273"/>
      <c r="B315" s="276"/>
      <c r="C315" s="276"/>
      <c r="D315" s="270"/>
      <c r="E315" s="270"/>
      <c r="F315" s="83">
        <v>70</v>
      </c>
      <c r="G315" s="240"/>
      <c r="H315" s="234"/>
      <c r="I315" s="235"/>
      <c r="J315" s="249"/>
      <c r="K315" s="219"/>
      <c r="L315" s="219"/>
      <c r="M315" s="219"/>
      <c r="N315" s="219"/>
      <c r="O315" s="220"/>
    </row>
    <row r="316" spans="1:15" ht="27" customHeight="1" x14ac:dyDescent="0.25">
      <c r="A316" s="273"/>
      <c r="B316" s="276"/>
      <c r="C316" s="276"/>
      <c r="D316" s="270"/>
      <c r="E316" s="270"/>
      <c r="F316" s="83">
        <v>80</v>
      </c>
      <c r="G316" s="240"/>
      <c r="H316" s="234"/>
      <c r="I316" s="235"/>
      <c r="J316" s="249"/>
      <c r="K316" s="219"/>
      <c r="L316" s="219"/>
      <c r="M316" s="219"/>
      <c r="N316" s="219"/>
      <c r="O316" s="220"/>
    </row>
    <row r="317" spans="1:15" ht="27" customHeight="1" x14ac:dyDescent="0.25">
      <c r="A317" s="273"/>
      <c r="B317" s="276"/>
      <c r="C317" s="276"/>
      <c r="D317" s="270"/>
      <c r="E317" s="270"/>
      <c r="F317" s="83">
        <v>90</v>
      </c>
      <c r="G317" s="240"/>
      <c r="H317" s="234"/>
      <c r="I317" s="235"/>
      <c r="J317" s="249"/>
      <c r="K317" s="219"/>
      <c r="L317" s="219"/>
      <c r="M317" s="219"/>
      <c r="N317" s="219"/>
      <c r="O317" s="220"/>
    </row>
    <row r="318" spans="1:15" ht="27" customHeight="1" thickBot="1" x14ac:dyDescent="0.3">
      <c r="A318" s="274"/>
      <c r="B318" s="277"/>
      <c r="C318" s="277"/>
      <c r="D318" s="271"/>
      <c r="E318" s="271"/>
      <c r="F318" s="84">
        <v>100</v>
      </c>
      <c r="G318" s="240"/>
      <c r="H318" s="234"/>
      <c r="I318" s="235"/>
      <c r="J318" s="249"/>
      <c r="K318" s="219"/>
      <c r="L318" s="219"/>
      <c r="M318" s="219"/>
      <c r="N318" s="219"/>
      <c r="O318" s="220"/>
    </row>
    <row r="319" spans="1:15" ht="27" customHeight="1" x14ac:dyDescent="0.25">
      <c r="A319" s="272" t="s">
        <v>112</v>
      </c>
      <c r="B319" s="275" t="s">
        <v>56</v>
      </c>
      <c r="C319" s="275">
        <v>3.5999999999999997E-2</v>
      </c>
      <c r="D319" s="278">
        <v>2000</v>
      </c>
      <c r="E319" s="278">
        <v>1000</v>
      </c>
      <c r="F319" s="79">
        <v>40</v>
      </c>
      <c r="G319" s="240"/>
      <c r="H319" s="234"/>
      <c r="I319" s="235"/>
      <c r="J319" s="249"/>
      <c r="K319" s="219"/>
      <c r="L319" s="219"/>
      <c r="M319" s="219"/>
      <c r="N319" s="219"/>
      <c r="O319" s="220"/>
    </row>
    <row r="320" spans="1:15" ht="27" customHeight="1" x14ac:dyDescent="0.25">
      <c r="A320" s="273"/>
      <c r="B320" s="276"/>
      <c r="C320" s="276"/>
      <c r="D320" s="270"/>
      <c r="E320" s="270"/>
      <c r="F320" s="83">
        <v>50</v>
      </c>
      <c r="G320" s="240"/>
      <c r="H320" s="234"/>
      <c r="I320" s="235"/>
      <c r="J320" s="249"/>
      <c r="K320" s="219"/>
      <c r="L320" s="219"/>
      <c r="M320" s="219"/>
      <c r="N320" s="219"/>
      <c r="O320" s="220"/>
    </row>
    <row r="321" spans="1:15" ht="27" customHeight="1" x14ac:dyDescent="0.25">
      <c r="A321" s="273"/>
      <c r="B321" s="276"/>
      <c r="C321" s="276"/>
      <c r="D321" s="270"/>
      <c r="E321" s="270"/>
      <c r="F321" s="83">
        <v>60</v>
      </c>
      <c r="G321" s="240"/>
      <c r="H321" s="234"/>
      <c r="I321" s="235"/>
      <c r="J321" s="249"/>
      <c r="K321" s="219"/>
      <c r="L321" s="219"/>
      <c r="M321" s="219"/>
      <c r="N321" s="219"/>
      <c r="O321" s="220"/>
    </row>
    <row r="322" spans="1:15" ht="27" customHeight="1" x14ac:dyDescent="0.25">
      <c r="A322" s="273"/>
      <c r="B322" s="276"/>
      <c r="C322" s="276"/>
      <c r="D322" s="270"/>
      <c r="E322" s="270"/>
      <c r="F322" s="83">
        <v>70</v>
      </c>
      <c r="G322" s="240"/>
      <c r="H322" s="234"/>
      <c r="I322" s="235"/>
      <c r="J322" s="249"/>
      <c r="K322" s="219"/>
      <c r="L322" s="219"/>
      <c r="M322" s="219"/>
      <c r="N322" s="219"/>
      <c r="O322" s="220"/>
    </row>
    <row r="323" spans="1:15" ht="27" customHeight="1" x14ac:dyDescent="0.25">
      <c r="A323" s="273"/>
      <c r="B323" s="276"/>
      <c r="C323" s="276"/>
      <c r="D323" s="270"/>
      <c r="E323" s="270"/>
      <c r="F323" s="83">
        <v>80</v>
      </c>
      <c r="G323" s="240"/>
      <c r="H323" s="234"/>
      <c r="I323" s="235"/>
      <c r="J323" s="249"/>
      <c r="K323" s="219"/>
      <c r="L323" s="219"/>
      <c r="M323" s="219"/>
      <c r="N323" s="219"/>
      <c r="O323" s="220"/>
    </row>
    <row r="324" spans="1:15" ht="27" customHeight="1" x14ac:dyDescent="0.25">
      <c r="A324" s="273"/>
      <c r="B324" s="276"/>
      <c r="C324" s="276"/>
      <c r="D324" s="270"/>
      <c r="E324" s="270"/>
      <c r="F324" s="83">
        <v>90</v>
      </c>
      <c r="G324" s="240"/>
      <c r="H324" s="234"/>
      <c r="I324" s="235"/>
      <c r="J324" s="249"/>
      <c r="K324" s="219"/>
      <c r="L324" s="219"/>
      <c r="M324" s="219"/>
      <c r="N324" s="219"/>
      <c r="O324" s="220"/>
    </row>
    <row r="325" spans="1:15" ht="27" customHeight="1" thickBot="1" x14ac:dyDescent="0.3">
      <c r="A325" s="274"/>
      <c r="B325" s="277"/>
      <c r="C325" s="277"/>
      <c r="D325" s="271"/>
      <c r="E325" s="271"/>
      <c r="F325" s="84">
        <v>100</v>
      </c>
      <c r="G325" s="240"/>
      <c r="H325" s="234"/>
      <c r="I325" s="235"/>
      <c r="J325" s="249"/>
      <c r="K325" s="219"/>
      <c r="L325" s="219"/>
      <c r="M325" s="219"/>
      <c r="N325" s="219"/>
      <c r="O325" s="220"/>
    </row>
    <row r="326" spans="1:15" ht="27" customHeight="1" x14ac:dyDescent="0.25">
      <c r="A326" s="272" t="s">
        <v>138</v>
      </c>
      <c r="B326" s="275" t="s">
        <v>58</v>
      </c>
      <c r="C326" s="275">
        <v>3.7999999999999999E-2</v>
      </c>
      <c r="D326" s="278">
        <v>2000</v>
      </c>
      <c r="E326" s="278">
        <v>1000</v>
      </c>
      <c r="F326" s="79">
        <v>40</v>
      </c>
      <c r="G326" s="240"/>
      <c r="H326" s="234"/>
      <c r="I326" s="235"/>
      <c r="J326" s="249"/>
      <c r="K326" s="219"/>
      <c r="L326" s="219"/>
      <c r="M326" s="219"/>
      <c r="N326" s="219"/>
      <c r="O326" s="220"/>
    </row>
    <row r="327" spans="1:15" ht="27" customHeight="1" x14ac:dyDescent="0.25">
      <c r="A327" s="273"/>
      <c r="B327" s="276"/>
      <c r="C327" s="276"/>
      <c r="D327" s="270"/>
      <c r="E327" s="270"/>
      <c r="F327" s="83">
        <v>50</v>
      </c>
      <c r="G327" s="240"/>
      <c r="H327" s="234"/>
      <c r="I327" s="235"/>
      <c r="J327" s="249"/>
      <c r="K327" s="219"/>
      <c r="L327" s="219"/>
      <c r="M327" s="219"/>
      <c r="N327" s="219"/>
      <c r="O327" s="220"/>
    </row>
    <row r="328" spans="1:15" ht="27" customHeight="1" x14ac:dyDescent="0.25">
      <c r="A328" s="273"/>
      <c r="B328" s="276"/>
      <c r="C328" s="276"/>
      <c r="D328" s="270"/>
      <c r="E328" s="270"/>
      <c r="F328" s="83">
        <v>60</v>
      </c>
      <c r="G328" s="240"/>
      <c r="H328" s="234"/>
      <c r="I328" s="235"/>
      <c r="J328" s="249"/>
      <c r="K328" s="219"/>
      <c r="L328" s="219"/>
      <c r="M328" s="219"/>
      <c r="N328" s="219"/>
      <c r="O328" s="220"/>
    </row>
    <row r="329" spans="1:15" ht="27" customHeight="1" x14ac:dyDescent="0.25">
      <c r="A329" s="273"/>
      <c r="B329" s="276"/>
      <c r="C329" s="276"/>
      <c r="D329" s="270"/>
      <c r="E329" s="270"/>
      <c r="F329" s="83">
        <v>70</v>
      </c>
      <c r="G329" s="240"/>
      <c r="H329" s="234"/>
      <c r="I329" s="235"/>
      <c r="J329" s="249"/>
      <c r="K329" s="219"/>
      <c r="L329" s="219"/>
      <c r="M329" s="219"/>
      <c r="N329" s="219"/>
      <c r="O329" s="220"/>
    </row>
    <row r="330" spans="1:15" ht="27" customHeight="1" x14ac:dyDescent="0.25">
      <c r="A330" s="273"/>
      <c r="B330" s="276"/>
      <c r="C330" s="276"/>
      <c r="D330" s="270"/>
      <c r="E330" s="270"/>
      <c r="F330" s="83">
        <v>80</v>
      </c>
      <c r="G330" s="240"/>
      <c r="H330" s="234"/>
      <c r="I330" s="235"/>
      <c r="J330" s="249"/>
      <c r="K330" s="219"/>
      <c r="L330" s="219"/>
      <c r="M330" s="219"/>
      <c r="N330" s="219"/>
      <c r="O330" s="220"/>
    </row>
    <row r="331" spans="1:15" ht="27" customHeight="1" x14ac:dyDescent="0.25">
      <c r="A331" s="273"/>
      <c r="B331" s="276"/>
      <c r="C331" s="276"/>
      <c r="D331" s="270"/>
      <c r="E331" s="270"/>
      <c r="F331" s="83">
        <v>90</v>
      </c>
      <c r="G331" s="240"/>
      <c r="H331" s="234"/>
      <c r="I331" s="235"/>
      <c r="J331" s="249"/>
      <c r="K331" s="219"/>
      <c r="L331" s="219"/>
      <c r="M331" s="219"/>
      <c r="N331" s="219"/>
      <c r="O331" s="220"/>
    </row>
    <row r="332" spans="1:15" ht="27" customHeight="1" thickBot="1" x14ac:dyDescent="0.3">
      <c r="A332" s="274"/>
      <c r="B332" s="277"/>
      <c r="C332" s="277"/>
      <c r="D332" s="271"/>
      <c r="E332" s="271"/>
      <c r="F332" s="84">
        <v>100</v>
      </c>
      <c r="G332" s="241"/>
      <c r="H332" s="237"/>
      <c r="I332" s="238"/>
      <c r="J332" s="250"/>
      <c r="K332" s="211"/>
      <c r="L332" s="211"/>
      <c r="M332" s="211"/>
      <c r="N332" s="211"/>
      <c r="O332" s="212"/>
    </row>
    <row r="333" spans="1:15" ht="27" customHeight="1" x14ac:dyDescent="0.4">
      <c r="A333" s="63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</row>
  </sheetData>
  <sheetProtection algorithmName="SHA-512" hashValue="TfGyMAl+Jg99gBNJjafp3hy0fcvWFAXjz5b4x79vcNcVEaHbiC4aGuSY0TElLB8DJwdNd2sJZKMAUFRNWrkjVQ==" saltValue="xZU8EhITG266Le6jCR34FA==" spinCount="100000" sheet="1" objects="1" scenarios="1" selectLockedCells="1" selectUnlockedCells="1"/>
  <mergeCells count="312">
    <mergeCell ref="A41:A47"/>
    <mergeCell ref="B41:B47"/>
    <mergeCell ref="C41:C47"/>
    <mergeCell ref="D41:D47"/>
    <mergeCell ref="E41:E47"/>
    <mergeCell ref="A34:A40"/>
    <mergeCell ref="B34:B40"/>
    <mergeCell ref="C34:C40"/>
    <mergeCell ref="D34:D40"/>
    <mergeCell ref="E34:E40"/>
    <mergeCell ref="H12:I12"/>
    <mergeCell ref="A27:A33"/>
    <mergeCell ref="B27:B33"/>
    <mergeCell ref="C27:C33"/>
    <mergeCell ref="D27:D33"/>
    <mergeCell ref="E27:E33"/>
    <mergeCell ref="A21:A26"/>
    <mergeCell ref="B21:B26"/>
    <mergeCell ref="C21:C26"/>
    <mergeCell ref="D21:D26"/>
    <mergeCell ref="E21:E26"/>
    <mergeCell ref="A15:A20"/>
    <mergeCell ref="B15:B20"/>
    <mergeCell ref="C15:C20"/>
    <mergeCell ref="D15:D20"/>
    <mergeCell ref="E15:E20"/>
    <mergeCell ref="A12:A13"/>
    <mergeCell ref="B12:B13"/>
    <mergeCell ref="C12:C13"/>
    <mergeCell ref="D12:F12"/>
    <mergeCell ref="C52:C58"/>
    <mergeCell ref="D52:D58"/>
    <mergeCell ref="E52:E58"/>
    <mergeCell ref="A48:A51"/>
    <mergeCell ref="B48:B51"/>
    <mergeCell ref="C48:C51"/>
    <mergeCell ref="D48:D51"/>
    <mergeCell ref="E48:E51"/>
    <mergeCell ref="A62:A69"/>
    <mergeCell ref="B62:B69"/>
    <mergeCell ref="C62:C69"/>
    <mergeCell ref="D62:D69"/>
    <mergeCell ref="E62:E69"/>
    <mergeCell ref="A59:A60"/>
    <mergeCell ref="B59:B60"/>
    <mergeCell ref="C59:C60"/>
    <mergeCell ref="D59:F59"/>
    <mergeCell ref="A52:A58"/>
    <mergeCell ref="B52:B58"/>
    <mergeCell ref="H59:I59"/>
    <mergeCell ref="G62:I102"/>
    <mergeCell ref="A78:A84"/>
    <mergeCell ref="B78:B84"/>
    <mergeCell ref="C78:C84"/>
    <mergeCell ref="D78:D84"/>
    <mergeCell ref="E78:E84"/>
    <mergeCell ref="A70:A77"/>
    <mergeCell ref="B70:B77"/>
    <mergeCell ref="C70:C77"/>
    <mergeCell ref="D70:D77"/>
    <mergeCell ref="E70:E77"/>
    <mergeCell ref="A92:A98"/>
    <mergeCell ref="B92:B98"/>
    <mergeCell ref="C92:C98"/>
    <mergeCell ref="D92:D98"/>
    <mergeCell ref="E92:E98"/>
    <mergeCell ref="A85:A91"/>
    <mergeCell ref="B85:B91"/>
    <mergeCell ref="C85:C91"/>
    <mergeCell ref="D85:D91"/>
    <mergeCell ref="E85:E91"/>
    <mergeCell ref="A104:A105"/>
    <mergeCell ref="B104:B105"/>
    <mergeCell ref="C104:C105"/>
    <mergeCell ref="D104:F104"/>
    <mergeCell ref="H104:I104"/>
    <mergeCell ref="A99:A102"/>
    <mergeCell ref="B99:B102"/>
    <mergeCell ref="C99:C102"/>
    <mergeCell ref="D99:D102"/>
    <mergeCell ref="E99:E102"/>
    <mergeCell ref="D119:D125"/>
    <mergeCell ref="E119:E125"/>
    <mergeCell ref="A106:A111"/>
    <mergeCell ref="B106:B111"/>
    <mergeCell ref="C106:C111"/>
    <mergeCell ref="D106:D111"/>
    <mergeCell ref="E106:E111"/>
    <mergeCell ref="A112:A118"/>
    <mergeCell ref="B112:B118"/>
    <mergeCell ref="C112:C118"/>
    <mergeCell ref="E135:E141"/>
    <mergeCell ref="A142:A148"/>
    <mergeCell ref="B142:B148"/>
    <mergeCell ref="C142:C148"/>
    <mergeCell ref="D142:D148"/>
    <mergeCell ref="E142:E148"/>
    <mergeCell ref="A129:A134"/>
    <mergeCell ref="B129:B134"/>
    <mergeCell ref="C129:C134"/>
    <mergeCell ref="D129:D134"/>
    <mergeCell ref="E129:E134"/>
    <mergeCell ref="A135:A141"/>
    <mergeCell ref="B135:B141"/>
    <mergeCell ref="C135:C141"/>
    <mergeCell ref="D135:D141"/>
    <mergeCell ref="A150:A155"/>
    <mergeCell ref="B150:B155"/>
    <mergeCell ref="C150:C155"/>
    <mergeCell ref="D150:D155"/>
    <mergeCell ref="E150:E155"/>
    <mergeCell ref="A156:A162"/>
    <mergeCell ref="B156:B162"/>
    <mergeCell ref="C156:C162"/>
    <mergeCell ref="D156:D162"/>
    <mergeCell ref="A170:A171"/>
    <mergeCell ref="B170:B171"/>
    <mergeCell ref="C170:C171"/>
    <mergeCell ref="D170:F170"/>
    <mergeCell ref="H170:I170"/>
    <mergeCell ref="E156:E162"/>
    <mergeCell ref="A163:A169"/>
    <mergeCell ref="B163:B169"/>
    <mergeCell ref="C163:C169"/>
    <mergeCell ref="D163:D169"/>
    <mergeCell ref="E163:E169"/>
    <mergeCell ref="A173:A178"/>
    <mergeCell ref="B173:B178"/>
    <mergeCell ref="C173:C178"/>
    <mergeCell ref="D173:D178"/>
    <mergeCell ref="E173:E178"/>
    <mergeCell ref="A179:A185"/>
    <mergeCell ref="B179:B185"/>
    <mergeCell ref="C179:C185"/>
    <mergeCell ref="D179:D185"/>
    <mergeCell ref="A193:A194"/>
    <mergeCell ref="B193:B194"/>
    <mergeCell ref="C193:C194"/>
    <mergeCell ref="D193:F193"/>
    <mergeCell ref="H193:I193"/>
    <mergeCell ref="E179:E185"/>
    <mergeCell ref="A186:A192"/>
    <mergeCell ref="B186:B192"/>
    <mergeCell ref="C186:C192"/>
    <mergeCell ref="D186:D192"/>
    <mergeCell ref="E186:E192"/>
    <mergeCell ref="E203:E209"/>
    <mergeCell ref="A210:A216"/>
    <mergeCell ref="B210:B216"/>
    <mergeCell ref="C210:C216"/>
    <mergeCell ref="D210:D216"/>
    <mergeCell ref="E210:E216"/>
    <mergeCell ref="A196:A202"/>
    <mergeCell ref="B196:B202"/>
    <mergeCell ref="C196:C202"/>
    <mergeCell ref="D196:D202"/>
    <mergeCell ref="E196:E202"/>
    <mergeCell ref="A203:A209"/>
    <mergeCell ref="B203:B209"/>
    <mergeCell ref="C203:C209"/>
    <mergeCell ref="D203:D209"/>
    <mergeCell ref="A218:A224"/>
    <mergeCell ref="B218:B224"/>
    <mergeCell ref="C218:C224"/>
    <mergeCell ref="D218:D224"/>
    <mergeCell ref="E218:E224"/>
    <mergeCell ref="A225:A231"/>
    <mergeCell ref="B225:B231"/>
    <mergeCell ref="C225:C231"/>
    <mergeCell ref="D225:D231"/>
    <mergeCell ref="A239:A240"/>
    <mergeCell ref="B239:B240"/>
    <mergeCell ref="C239:C240"/>
    <mergeCell ref="D239:F239"/>
    <mergeCell ref="H239:I239"/>
    <mergeCell ref="E225:E231"/>
    <mergeCell ref="A232:A238"/>
    <mergeCell ref="B232:B238"/>
    <mergeCell ref="C232:C238"/>
    <mergeCell ref="D232:D238"/>
    <mergeCell ref="E232:E238"/>
    <mergeCell ref="E249:E255"/>
    <mergeCell ref="A256:A262"/>
    <mergeCell ref="B256:B262"/>
    <mergeCell ref="C256:C262"/>
    <mergeCell ref="D256:D262"/>
    <mergeCell ref="E256:E262"/>
    <mergeCell ref="A242:A248"/>
    <mergeCell ref="B242:B248"/>
    <mergeCell ref="C242:C248"/>
    <mergeCell ref="D242:D248"/>
    <mergeCell ref="E242:E248"/>
    <mergeCell ref="A249:A255"/>
    <mergeCell ref="B249:B255"/>
    <mergeCell ref="C249:C255"/>
    <mergeCell ref="D249:D255"/>
    <mergeCell ref="A264:A270"/>
    <mergeCell ref="B264:B270"/>
    <mergeCell ref="C264:C270"/>
    <mergeCell ref="D264:D270"/>
    <mergeCell ref="E264:E270"/>
    <mergeCell ref="A271:A277"/>
    <mergeCell ref="B271:B277"/>
    <mergeCell ref="C271:C277"/>
    <mergeCell ref="D271:D277"/>
    <mergeCell ref="A285:A286"/>
    <mergeCell ref="B285:B286"/>
    <mergeCell ref="C285:C286"/>
    <mergeCell ref="D285:F285"/>
    <mergeCell ref="E271:E277"/>
    <mergeCell ref="A278:A284"/>
    <mergeCell ref="B278:B284"/>
    <mergeCell ref="C278:C284"/>
    <mergeCell ref="D278:D284"/>
    <mergeCell ref="E278:E284"/>
    <mergeCell ref="A288:A294"/>
    <mergeCell ref="B288:B294"/>
    <mergeCell ref="C288:C294"/>
    <mergeCell ref="D288:D294"/>
    <mergeCell ref="E288:E294"/>
    <mergeCell ref="A295:A301"/>
    <mergeCell ref="B295:B301"/>
    <mergeCell ref="C295:C301"/>
    <mergeCell ref="D295:D301"/>
    <mergeCell ref="A309:A310"/>
    <mergeCell ref="B309:B310"/>
    <mergeCell ref="C309:C310"/>
    <mergeCell ref="D309:F309"/>
    <mergeCell ref="H309:I309"/>
    <mergeCell ref="E295:E301"/>
    <mergeCell ref="A302:A308"/>
    <mergeCell ref="B302:B308"/>
    <mergeCell ref="C302:C308"/>
    <mergeCell ref="D302:D308"/>
    <mergeCell ref="E302:E308"/>
    <mergeCell ref="E319:E325"/>
    <mergeCell ref="A326:A332"/>
    <mergeCell ref="B326:B332"/>
    <mergeCell ref="C326:C332"/>
    <mergeCell ref="D326:D332"/>
    <mergeCell ref="E326:E332"/>
    <mergeCell ref="A312:A318"/>
    <mergeCell ref="B312:B318"/>
    <mergeCell ref="C312:C318"/>
    <mergeCell ref="D312:D318"/>
    <mergeCell ref="E312:E318"/>
    <mergeCell ref="A319:A325"/>
    <mergeCell ref="B319:B325"/>
    <mergeCell ref="C319:C325"/>
    <mergeCell ref="D319:D325"/>
    <mergeCell ref="J78:N91"/>
    <mergeCell ref="J92:N102"/>
    <mergeCell ref="J104:O105"/>
    <mergeCell ref="J106:O125"/>
    <mergeCell ref="J126:O127"/>
    <mergeCell ref="A8:I8"/>
    <mergeCell ref="A9:I9"/>
    <mergeCell ref="J15:N26"/>
    <mergeCell ref="J12:O13"/>
    <mergeCell ref="J27:N40"/>
    <mergeCell ref="J41:N47"/>
    <mergeCell ref="J48:O58"/>
    <mergeCell ref="J59:O60"/>
    <mergeCell ref="J62:N77"/>
    <mergeCell ref="A126:A127"/>
    <mergeCell ref="B126:B127"/>
    <mergeCell ref="C126:C127"/>
    <mergeCell ref="D126:F126"/>
    <mergeCell ref="H126:I126"/>
    <mergeCell ref="D112:D118"/>
    <mergeCell ref="E112:E118"/>
    <mergeCell ref="A119:A125"/>
    <mergeCell ref="B119:B125"/>
    <mergeCell ref="C119:C125"/>
    <mergeCell ref="G264:I284"/>
    <mergeCell ref="G288:I308"/>
    <mergeCell ref="G312:I332"/>
    <mergeCell ref="J309:O310"/>
    <mergeCell ref="J312:O332"/>
    <mergeCell ref="G106:I125"/>
    <mergeCell ref="G129:I148"/>
    <mergeCell ref="G150:I169"/>
    <mergeCell ref="G173:I192"/>
    <mergeCell ref="G196:I216"/>
    <mergeCell ref="G218:I238"/>
    <mergeCell ref="G242:I262"/>
    <mergeCell ref="J218:O238"/>
    <mergeCell ref="J239:O240"/>
    <mergeCell ref="J242:O262"/>
    <mergeCell ref="J264:O284"/>
    <mergeCell ref="J285:O286"/>
    <mergeCell ref="J288:O308"/>
    <mergeCell ref="J129:O148"/>
    <mergeCell ref="J150:O169"/>
    <mergeCell ref="J170:O171"/>
    <mergeCell ref="J173:O192"/>
    <mergeCell ref="J193:O194"/>
    <mergeCell ref="J196:O216"/>
    <mergeCell ref="G34:G40"/>
    <mergeCell ref="H34:H40"/>
    <mergeCell ref="G41:G47"/>
    <mergeCell ref="H41:H47"/>
    <mergeCell ref="G48:G51"/>
    <mergeCell ref="H48:H51"/>
    <mergeCell ref="G52:G58"/>
    <mergeCell ref="H52:H58"/>
    <mergeCell ref="G15:G20"/>
    <mergeCell ref="H15:H20"/>
    <mergeCell ref="G21:G26"/>
    <mergeCell ref="H21:H26"/>
    <mergeCell ref="G27:G33"/>
    <mergeCell ref="H27:H33"/>
  </mergeCells>
  <hyperlinks>
    <hyperlink ref="A6" r:id="rId1"/>
  </hyperlinks>
  <pageMargins left="0.39370078740157483" right="0.15748031496062992" top="0.27559055118110237" bottom="0.27559055118110237" header="0.19685039370078741" footer="0.15748031496062992"/>
  <pageSetup paperSize="9" scale="35" fitToHeight="6" orientation="landscape" r:id="rId2"/>
  <headerFooter alignWithMargins="0">
    <oddFooter>&amp;L&amp;12www.teplit54.ru&amp;Csales@teplit54.ru&amp;R&amp;12+7(383) 375-03-49</oddFooter>
  </headerFooter>
  <rowBreaks count="6" manualBreakCount="6">
    <brk id="58" max="14" man="1"/>
    <brk id="102" max="14" man="1"/>
    <brk id="148" max="14" man="1"/>
    <brk id="192" max="14" man="1"/>
    <brk id="238" max="14" man="1"/>
    <brk id="284" max="1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P43"/>
  <sheetViews>
    <sheetView view="pageBreakPreview" zoomScale="50" zoomScaleNormal="50" zoomScaleSheetLayoutView="50" zoomScalePageLayoutView="40" workbookViewId="0">
      <pane xSplit="1" ySplit="11" topLeftCell="B12" activePane="bottomRight" state="frozen"/>
      <selection pane="topRight" activeCell="B1" sqref="B1"/>
      <selection pane="bottomLeft" activeCell="A16" sqref="A16"/>
      <selection pane="bottomRight" activeCell="I14" sqref="I14"/>
    </sheetView>
  </sheetViews>
  <sheetFormatPr defaultRowHeight="13.2" x14ac:dyDescent="0.25"/>
  <cols>
    <col min="1" max="1" width="34.109375" customWidth="1"/>
    <col min="2" max="2" width="48" style="2" customWidth="1"/>
    <col min="3" max="3" width="19.5546875" customWidth="1"/>
    <col min="4" max="4" width="18.109375" style="1" customWidth="1"/>
    <col min="5" max="5" width="14.88671875" style="1" customWidth="1"/>
    <col min="6" max="6" width="13.6640625" customWidth="1"/>
    <col min="7" max="7" width="17" customWidth="1"/>
    <col min="8" max="8" width="16.88671875" customWidth="1"/>
    <col min="9" max="9" width="17.88671875" customWidth="1"/>
    <col min="10" max="10" width="20.5546875" customWidth="1"/>
    <col min="11" max="11" width="21" customWidth="1"/>
    <col min="12" max="12" width="14.88671875" customWidth="1"/>
    <col min="13" max="13" width="29.6640625" customWidth="1"/>
    <col min="14" max="14" width="110.6640625" customWidth="1"/>
    <col min="15" max="15" width="0.44140625" customWidth="1"/>
  </cols>
  <sheetData>
    <row r="1" spans="1:16" s="99" customFormat="1" ht="28.8" customHeight="1" x14ac:dyDescent="0.4">
      <c r="A1" s="97"/>
      <c r="B1" s="97"/>
      <c r="C1" s="98"/>
      <c r="D1" s="98"/>
      <c r="E1" s="98"/>
      <c r="F1" s="98"/>
      <c r="G1" s="98"/>
      <c r="H1" s="98"/>
      <c r="I1" s="98"/>
    </row>
    <row r="2" spans="1:16" s="99" customFormat="1" ht="28.8" customHeight="1" x14ac:dyDescent="0.4">
      <c r="A2" s="97"/>
      <c r="B2" s="97"/>
      <c r="C2" s="100"/>
      <c r="D2" s="100"/>
      <c r="E2" s="100"/>
      <c r="F2" s="100"/>
      <c r="G2" s="100"/>
      <c r="H2" s="100"/>
      <c r="I2" s="100"/>
    </row>
    <row r="3" spans="1:16" s="99" customFormat="1" ht="33.6" customHeight="1" x14ac:dyDescent="0.6">
      <c r="A3" s="101"/>
      <c r="B3" s="101"/>
      <c r="C3" s="102"/>
      <c r="D3" s="102"/>
      <c r="E3" s="102"/>
      <c r="F3" s="102"/>
      <c r="G3" s="102"/>
      <c r="H3" s="102" t="s">
        <v>177</v>
      </c>
      <c r="I3" s="102"/>
    </row>
    <row r="4" spans="1:16" s="99" customFormat="1" ht="26.4" customHeight="1" x14ac:dyDescent="0.5">
      <c r="A4" s="103" t="s">
        <v>178</v>
      </c>
      <c r="B4" s="104"/>
      <c r="C4" s="104"/>
      <c r="D4" s="104"/>
      <c r="E4" s="104"/>
      <c r="F4" s="104"/>
      <c r="G4" s="104"/>
      <c r="H4" s="105" t="s">
        <v>179</v>
      </c>
      <c r="I4" s="104"/>
    </row>
    <row r="5" spans="1:16" s="99" customFormat="1" ht="20.399999999999999" customHeight="1" x14ac:dyDescent="0.4">
      <c r="A5" s="106" t="s">
        <v>180</v>
      </c>
      <c r="B5" s="107"/>
      <c r="C5" s="104"/>
      <c r="D5" s="104"/>
      <c r="E5" s="104"/>
      <c r="F5" s="104"/>
      <c r="G5" s="104"/>
      <c r="H5" s="104"/>
      <c r="I5" s="104"/>
    </row>
    <row r="6" spans="1:16" s="99" customFormat="1" ht="28.8" customHeight="1" x14ac:dyDescent="0.6">
      <c r="A6" s="343" t="s">
        <v>196</v>
      </c>
      <c r="B6" s="101"/>
      <c r="C6" s="104"/>
      <c r="D6" s="104"/>
      <c r="E6" s="104"/>
      <c r="F6" s="104"/>
      <c r="G6" s="104"/>
      <c r="I6" s="104"/>
    </row>
    <row r="7" spans="1:16" x14ac:dyDescent="0.25">
      <c r="A7" s="109"/>
      <c r="B7" s="110"/>
      <c r="C7" s="109"/>
      <c r="D7" s="111"/>
      <c r="E7" s="111"/>
      <c r="F7" s="109"/>
      <c r="G7" s="109"/>
      <c r="H7" s="109"/>
      <c r="I7" s="109"/>
      <c r="J7" s="109"/>
      <c r="K7" s="112"/>
      <c r="L7" s="112"/>
      <c r="M7" s="112"/>
      <c r="N7" s="112"/>
      <c r="O7" s="112"/>
      <c r="P7" s="108"/>
    </row>
    <row r="8" spans="1:16" ht="24.6" customHeight="1" x14ac:dyDescent="0.4">
      <c r="A8" s="177" t="s">
        <v>181</v>
      </c>
      <c r="B8" s="177"/>
      <c r="C8" s="177"/>
      <c r="D8" s="177"/>
      <c r="E8" s="177"/>
      <c r="F8" s="177"/>
      <c r="G8" s="177"/>
      <c r="H8" s="177"/>
      <c r="I8" s="177"/>
      <c r="J8" s="109"/>
      <c r="K8" s="112"/>
      <c r="L8" s="112"/>
      <c r="M8" s="112"/>
      <c r="N8" s="112"/>
      <c r="O8" s="112"/>
      <c r="P8" s="108"/>
    </row>
    <row r="9" spans="1:16" ht="25.2" customHeight="1" x14ac:dyDescent="0.25">
      <c r="A9" s="178" t="s">
        <v>114</v>
      </c>
      <c r="B9" s="178"/>
      <c r="C9" s="178"/>
      <c r="D9" s="178"/>
      <c r="E9" s="178"/>
      <c r="F9" s="178"/>
      <c r="G9" s="178"/>
      <c r="H9" s="178"/>
      <c r="I9" s="178"/>
      <c r="J9" s="113" t="s">
        <v>182</v>
      </c>
      <c r="K9" s="112"/>
      <c r="L9" s="112"/>
      <c r="M9" s="112"/>
      <c r="N9" s="112"/>
      <c r="O9" s="112"/>
      <c r="P9" s="108"/>
    </row>
    <row r="10" spans="1:16" ht="9.6" customHeight="1" x14ac:dyDescent="0.25">
      <c r="A10" s="109"/>
      <c r="B10" s="114"/>
      <c r="C10" s="114"/>
      <c r="D10" s="114"/>
      <c r="E10" s="114"/>
      <c r="F10" s="114"/>
      <c r="G10" s="114"/>
      <c r="H10" s="114"/>
      <c r="I10" s="114"/>
      <c r="J10" s="109"/>
      <c r="K10" s="112"/>
      <c r="L10" s="112"/>
      <c r="M10" s="112"/>
      <c r="N10" s="112"/>
      <c r="O10" s="112"/>
      <c r="P10" s="108"/>
    </row>
    <row r="11" spans="1:16" ht="30.6" thickBot="1" x14ac:dyDescent="0.3">
      <c r="A11" s="115"/>
      <c r="B11" s="110"/>
      <c r="C11" s="109"/>
      <c r="D11" s="111"/>
      <c r="E11" s="111"/>
      <c r="F11" s="109"/>
      <c r="G11" s="109"/>
      <c r="H11" s="109"/>
      <c r="I11" s="109"/>
      <c r="J11" s="116"/>
      <c r="K11" s="117"/>
      <c r="L11" s="117"/>
      <c r="M11" s="112"/>
      <c r="N11" s="112"/>
      <c r="O11" s="112"/>
      <c r="P11" s="108"/>
    </row>
    <row r="12" spans="1:16" ht="23.4" thickBot="1" x14ac:dyDescent="0.45">
      <c r="A12" s="58" t="s">
        <v>52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</row>
    <row r="13" spans="1:16" ht="24.9" customHeight="1" thickBot="1" x14ac:dyDescent="0.3">
      <c r="A13" s="59" t="s">
        <v>67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1"/>
    </row>
    <row r="14" spans="1:16" ht="35.25" customHeight="1" x14ac:dyDescent="0.25">
      <c r="A14" s="327" t="s">
        <v>0</v>
      </c>
      <c r="B14" s="329" t="s">
        <v>1</v>
      </c>
      <c r="C14" s="340" t="s">
        <v>53</v>
      </c>
      <c r="D14" s="333" t="s">
        <v>80</v>
      </c>
      <c r="E14" s="342" t="s">
        <v>5</v>
      </c>
      <c r="F14" s="331" t="s">
        <v>87</v>
      </c>
      <c r="G14" s="331" t="s">
        <v>88</v>
      </c>
      <c r="H14" s="7" t="s">
        <v>68</v>
      </c>
      <c r="I14" s="8" t="s">
        <v>4</v>
      </c>
      <c r="J14" s="304" t="s">
        <v>3</v>
      </c>
      <c r="K14" s="305"/>
      <c r="L14" s="305"/>
      <c r="M14" s="305"/>
      <c r="N14" s="305"/>
      <c r="O14" s="306"/>
    </row>
    <row r="15" spans="1:16" ht="36.75" customHeight="1" thickBot="1" x14ac:dyDescent="0.3">
      <c r="A15" s="328"/>
      <c r="B15" s="330"/>
      <c r="C15" s="341"/>
      <c r="D15" s="334"/>
      <c r="E15" s="337"/>
      <c r="F15" s="332"/>
      <c r="G15" s="332"/>
      <c r="H15" s="4" t="s">
        <v>8</v>
      </c>
      <c r="I15" s="3" t="s">
        <v>8</v>
      </c>
      <c r="J15" s="307"/>
      <c r="K15" s="308"/>
      <c r="L15" s="308"/>
      <c r="M15" s="308"/>
      <c r="N15" s="308"/>
      <c r="O15" s="309"/>
    </row>
    <row r="16" spans="1:16" ht="38.4" customHeight="1" thickBot="1" x14ac:dyDescent="0.3">
      <c r="A16" s="73" t="s">
        <v>150</v>
      </c>
      <c r="B16" s="27" t="s">
        <v>11</v>
      </c>
      <c r="C16" s="28" t="s">
        <v>69</v>
      </c>
      <c r="D16" s="27">
        <v>3.7999999999999999E-2</v>
      </c>
      <c r="E16" s="28">
        <v>1000</v>
      </c>
      <c r="F16" s="28" t="s">
        <v>70</v>
      </c>
      <c r="G16" s="28" t="s">
        <v>30</v>
      </c>
      <c r="H16" s="130">
        <v>8000</v>
      </c>
      <c r="I16" s="130">
        <f>H16*1.18</f>
        <v>9440</v>
      </c>
      <c r="J16" s="301" t="s">
        <v>192</v>
      </c>
      <c r="K16" s="209"/>
      <c r="L16" s="209"/>
      <c r="M16" s="209"/>
      <c r="N16" s="209"/>
      <c r="O16" s="210"/>
    </row>
    <row r="17" spans="1:15" ht="38.4" customHeight="1" thickBot="1" x14ac:dyDescent="0.3">
      <c r="A17" s="73" t="s">
        <v>151</v>
      </c>
      <c r="B17" s="27" t="s">
        <v>11</v>
      </c>
      <c r="C17" s="28" t="s">
        <v>69</v>
      </c>
      <c r="D17" s="27">
        <v>3.7999999999999999E-2</v>
      </c>
      <c r="E17" s="28">
        <v>1000</v>
      </c>
      <c r="F17" s="28" t="s">
        <v>70</v>
      </c>
      <c r="G17" s="28" t="s">
        <v>30</v>
      </c>
      <c r="H17" s="130">
        <v>9051</v>
      </c>
      <c r="I17" s="130">
        <f>H17*1.18</f>
        <v>10680.18</v>
      </c>
      <c r="J17" s="302"/>
      <c r="K17" s="219"/>
      <c r="L17" s="219"/>
      <c r="M17" s="219"/>
      <c r="N17" s="219"/>
      <c r="O17" s="220"/>
    </row>
    <row r="18" spans="1:15" ht="38.4" customHeight="1" thickBot="1" x14ac:dyDescent="0.3">
      <c r="A18" s="74" t="s">
        <v>152</v>
      </c>
      <c r="B18" s="27" t="s">
        <v>11</v>
      </c>
      <c r="C18" s="28" t="s">
        <v>69</v>
      </c>
      <c r="D18" s="27">
        <v>3.7999999999999999E-2</v>
      </c>
      <c r="E18" s="28">
        <v>1000</v>
      </c>
      <c r="F18" s="28" t="s">
        <v>70</v>
      </c>
      <c r="G18" s="28" t="s">
        <v>30</v>
      </c>
      <c r="H18" s="130">
        <v>10279</v>
      </c>
      <c r="I18" s="130">
        <f>H18*1.18</f>
        <v>12129.22</v>
      </c>
      <c r="J18" s="303"/>
      <c r="K18" s="211"/>
      <c r="L18" s="211"/>
      <c r="M18" s="211"/>
      <c r="N18" s="211"/>
      <c r="O18" s="212"/>
    </row>
    <row r="19" spans="1:15" ht="24.9" customHeight="1" thickBot="1" x14ac:dyDescent="0.3">
      <c r="A19" s="55" t="s">
        <v>95</v>
      </c>
      <c r="B19" s="56"/>
      <c r="C19" s="56"/>
      <c r="D19" s="56"/>
      <c r="E19" s="56"/>
      <c r="F19" s="56"/>
      <c r="G19" s="56"/>
      <c r="H19" s="56"/>
      <c r="I19" s="56"/>
      <c r="J19" s="128"/>
      <c r="K19" s="128"/>
      <c r="L19" s="128"/>
      <c r="M19" s="128"/>
      <c r="N19" s="56"/>
      <c r="O19" s="57"/>
    </row>
    <row r="20" spans="1:15" ht="36.75" customHeight="1" x14ac:dyDescent="0.25">
      <c r="A20" s="327" t="s">
        <v>0</v>
      </c>
      <c r="B20" s="329" t="s">
        <v>1</v>
      </c>
      <c r="C20" s="331" t="s">
        <v>53</v>
      </c>
      <c r="D20" s="333" t="s">
        <v>80</v>
      </c>
      <c r="E20" s="331" t="s">
        <v>71</v>
      </c>
      <c r="F20" s="335" t="s">
        <v>157</v>
      </c>
      <c r="G20" s="336"/>
      <c r="H20" s="64" t="s">
        <v>86</v>
      </c>
      <c r="I20" s="64" t="s">
        <v>4</v>
      </c>
      <c r="J20" s="310" t="s">
        <v>3</v>
      </c>
      <c r="K20" s="311"/>
      <c r="L20" s="311"/>
      <c r="M20" s="311"/>
      <c r="N20" s="311"/>
      <c r="O20" s="312"/>
    </row>
    <row r="21" spans="1:15" ht="39.75" customHeight="1" thickBot="1" x14ac:dyDescent="0.3">
      <c r="A21" s="328"/>
      <c r="B21" s="330"/>
      <c r="C21" s="332"/>
      <c r="D21" s="334"/>
      <c r="E21" s="332"/>
      <c r="F21" s="337"/>
      <c r="G21" s="338"/>
      <c r="H21" s="3" t="s">
        <v>8</v>
      </c>
      <c r="I21" s="3" t="s">
        <v>8</v>
      </c>
      <c r="J21" s="313"/>
      <c r="K21" s="314"/>
      <c r="L21" s="314"/>
      <c r="M21" s="314"/>
      <c r="N21" s="314"/>
      <c r="O21" s="315"/>
    </row>
    <row r="22" spans="1:15" ht="37.799999999999997" customHeight="1" x14ac:dyDescent="0.25">
      <c r="A22" s="36" t="s">
        <v>97</v>
      </c>
      <c r="B22" s="14" t="s">
        <v>11</v>
      </c>
      <c r="C22" s="15" t="s">
        <v>69</v>
      </c>
      <c r="D22" s="14">
        <v>3.7999999999999999E-2</v>
      </c>
      <c r="E22" s="15">
        <v>30</v>
      </c>
      <c r="F22" s="322" t="s">
        <v>158</v>
      </c>
      <c r="G22" s="323"/>
      <c r="H22" s="131">
        <v>19272</v>
      </c>
      <c r="I22" s="65">
        <f>H22*1.18</f>
        <v>22740.959999999999</v>
      </c>
      <c r="J22" s="301" t="s">
        <v>93</v>
      </c>
      <c r="K22" s="209"/>
      <c r="L22" s="209"/>
      <c r="M22" s="209"/>
      <c r="N22" s="209"/>
      <c r="O22" s="210"/>
    </row>
    <row r="23" spans="1:15" ht="36.6" customHeight="1" x14ac:dyDescent="0.25">
      <c r="A23" s="37" t="s">
        <v>97</v>
      </c>
      <c r="B23" s="20" t="s">
        <v>11</v>
      </c>
      <c r="C23" s="21" t="s">
        <v>69</v>
      </c>
      <c r="D23" s="20">
        <v>3.7999999999999999E-2</v>
      </c>
      <c r="E23" s="21">
        <v>40</v>
      </c>
      <c r="F23" s="316" t="s">
        <v>159</v>
      </c>
      <c r="G23" s="324"/>
      <c r="H23" s="132">
        <v>14411.1</v>
      </c>
      <c r="I23" s="67">
        <f>H23*1.18</f>
        <v>17005.097999999998</v>
      </c>
      <c r="J23" s="302"/>
      <c r="K23" s="219"/>
      <c r="L23" s="219"/>
      <c r="M23" s="219"/>
      <c r="N23" s="219"/>
      <c r="O23" s="220"/>
    </row>
    <row r="24" spans="1:15" ht="38.25" customHeight="1" x14ac:dyDescent="0.25">
      <c r="A24" s="38" t="s">
        <v>97</v>
      </c>
      <c r="B24" s="24" t="s">
        <v>11</v>
      </c>
      <c r="C24" s="25" t="s">
        <v>69</v>
      </c>
      <c r="D24" s="24">
        <v>3.7999999999999999E-2</v>
      </c>
      <c r="E24" s="25">
        <v>50</v>
      </c>
      <c r="F24" s="318" t="s">
        <v>160</v>
      </c>
      <c r="G24" s="325"/>
      <c r="H24" s="133">
        <v>13146.1</v>
      </c>
      <c r="I24" s="68">
        <f>H24*1.18</f>
        <v>15512.397999999999</v>
      </c>
      <c r="J24" s="302"/>
      <c r="K24" s="219"/>
      <c r="L24" s="219"/>
      <c r="M24" s="219"/>
      <c r="N24" s="219"/>
      <c r="O24" s="220"/>
    </row>
    <row r="25" spans="1:15" ht="38.25" customHeight="1" thickBot="1" x14ac:dyDescent="0.3">
      <c r="A25" s="39" t="s">
        <v>97</v>
      </c>
      <c r="B25" s="16" t="s">
        <v>11</v>
      </c>
      <c r="C25" s="17" t="s">
        <v>69</v>
      </c>
      <c r="D25" s="16">
        <v>3.7999999999999999E-2</v>
      </c>
      <c r="E25" s="17">
        <v>60</v>
      </c>
      <c r="F25" s="320" t="s">
        <v>161</v>
      </c>
      <c r="G25" s="326"/>
      <c r="H25" s="134">
        <v>12490.500000000002</v>
      </c>
      <c r="I25" s="135">
        <f>H25*1.18</f>
        <v>14738.79</v>
      </c>
      <c r="J25" s="303"/>
      <c r="K25" s="211"/>
      <c r="L25" s="211"/>
      <c r="M25" s="211"/>
      <c r="N25" s="211"/>
      <c r="O25" s="212"/>
    </row>
    <row r="26" spans="1:15" ht="24.9" customHeight="1" thickBot="1" x14ac:dyDescent="0.3">
      <c r="A26" s="52" t="s">
        <v>142</v>
      </c>
      <c r="B26" s="53"/>
      <c r="C26" s="53"/>
      <c r="D26" s="53"/>
      <c r="E26" s="53"/>
      <c r="F26" s="53"/>
      <c r="G26" s="53"/>
      <c r="H26" s="53"/>
      <c r="I26" s="53"/>
      <c r="J26" s="129"/>
      <c r="K26" s="129"/>
      <c r="L26" s="129"/>
      <c r="M26" s="129"/>
      <c r="N26" s="53"/>
      <c r="O26" s="54"/>
    </row>
    <row r="27" spans="1:15" ht="37.799999999999997" customHeight="1" x14ac:dyDescent="0.4">
      <c r="A27" s="40" t="s">
        <v>98</v>
      </c>
      <c r="B27" s="94" t="s">
        <v>11</v>
      </c>
      <c r="C27" s="29" t="s">
        <v>69</v>
      </c>
      <c r="D27" s="94">
        <v>3.7999999999999999E-2</v>
      </c>
      <c r="E27" s="96">
        <v>20</v>
      </c>
      <c r="F27" s="322" t="s">
        <v>162</v>
      </c>
      <c r="G27" s="339"/>
      <c r="H27" s="76">
        <v>31900.000000000004</v>
      </c>
      <c r="I27" s="33">
        <f>H27*1.18</f>
        <v>37642</v>
      </c>
      <c r="J27" s="301" t="s">
        <v>93</v>
      </c>
      <c r="K27" s="209"/>
      <c r="L27" s="209"/>
      <c r="M27" s="209"/>
      <c r="N27" s="209"/>
      <c r="O27" s="210"/>
    </row>
    <row r="28" spans="1:15" ht="38.25" customHeight="1" x14ac:dyDescent="0.4">
      <c r="A28" s="41" t="s">
        <v>98</v>
      </c>
      <c r="B28" s="88" t="s">
        <v>11</v>
      </c>
      <c r="C28" s="30" t="s">
        <v>69</v>
      </c>
      <c r="D28" s="88">
        <v>3.7999999999999999E-2</v>
      </c>
      <c r="E28" s="85">
        <v>30</v>
      </c>
      <c r="F28" s="316" t="s">
        <v>158</v>
      </c>
      <c r="G28" s="317"/>
      <c r="H28" s="75">
        <v>19468.900000000001</v>
      </c>
      <c r="I28" s="90">
        <f>H28*1.18</f>
        <v>22973.302</v>
      </c>
      <c r="J28" s="302"/>
      <c r="K28" s="219"/>
      <c r="L28" s="219"/>
      <c r="M28" s="219"/>
      <c r="N28" s="219"/>
      <c r="O28" s="220"/>
    </row>
    <row r="29" spans="1:15" ht="38.25" customHeight="1" x14ac:dyDescent="0.4">
      <c r="A29" s="41" t="s">
        <v>98</v>
      </c>
      <c r="B29" s="88" t="s">
        <v>11</v>
      </c>
      <c r="C29" s="30" t="s">
        <v>69</v>
      </c>
      <c r="D29" s="88">
        <v>3.7999999999999999E-2</v>
      </c>
      <c r="E29" s="85">
        <v>40</v>
      </c>
      <c r="F29" s="316" t="s">
        <v>159</v>
      </c>
      <c r="G29" s="317"/>
      <c r="H29" s="75">
        <v>14556.300000000001</v>
      </c>
      <c r="I29" s="90">
        <f>H29*1.18</f>
        <v>17176.434000000001</v>
      </c>
      <c r="J29" s="302"/>
      <c r="K29" s="219"/>
      <c r="L29" s="219"/>
      <c r="M29" s="219"/>
      <c r="N29" s="219"/>
      <c r="O29" s="220"/>
    </row>
    <row r="30" spans="1:15" ht="38.25" customHeight="1" x14ac:dyDescent="0.4">
      <c r="A30" s="42" t="s">
        <v>98</v>
      </c>
      <c r="B30" s="89" t="s">
        <v>11</v>
      </c>
      <c r="C30" s="31" t="s">
        <v>69</v>
      </c>
      <c r="D30" s="89">
        <v>3.7999999999999999E-2</v>
      </c>
      <c r="E30" s="86">
        <v>50</v>
      </c>
      <c r="F30" s="318" t="s">
        <v>160</v>
      </c>
      <c r="G30" s="319"/>
      <c r="H30" s="77">
        <v>13293.500000000002</v>
      </c>
      <c r="I30" s="34">
        <f>H30*1.18</f>
        <v>15686.330000000002</v>
      </c>
      <c r="J30" s="302"/>
      <c r="K30" s="219"/>
      <c r="L30" s="219"/>
      <c r="M30" s="219"/>
      <c r="N30" s="219"/>
      <c r="O30" s="220"/>
    </row>
    <row r="31" spans="1:15" ht="38.25" customHeight="1" thickBot="1" x14ac:dyDescent="0.45">
      <c r="A31" s="43" t="s">
        <v>98</v>
      </c>
      <c r="B31" s="95" t="s">
        <v>11</v>
      </c>
      <c r="C31" s="32" t="s">
        <v>69</v>
      </c>
      <c r="D31" s="95">
        <v>3.7999999999999999E-2</v>
      </c>
      <c r="E31" s="87">
        <v>60</v>
      </c>
      <c r="F31" s="320" t="s">
        <v>161</v>
      </c>
      <c r="G31" s="321"/>
      <c r="H31" s="78">
        <v>12634.6</v>
      </c>
      <c r="I31" s="35">
        <f>H31*1.18</f>
        <v>14908.828</v>
      </c>
      <c r="J31" s="302"/>
      <c r="K31" s="219"/>
      <c r="L31" s="219"/>
      <c r="M31" s="219"/>
      <c r="N31" s="219"/>
      <c r="O31" s="220"/>
    </row>
    <row r="32" spans="1:15" ht="24.9" customHeight="1" thickBot="1" x14ac:dyDescent="0.3">
      <c r="A32" s="55" t="s">
        <v>96</v>
      </c>
      <c r="B32" s="56"/>
      <c r="C32" s="56"/>
      <c r="D32" s="56"/>
      <c r="E32" s="56"/>
      <c r="F32" s="56"/>
      <c r="G32" s="56"/>
      <c r="H32" s="56"/>
      <c r="I32" s="56"/>
      <c r="J32" s="128"/>
      <c r="K32" s="128"/>
      <c r="L32" s="128"/>
      <c r="M32" s="128"/>
      <c r="N32" s="56"/>
      <c r="O32" s="57"/>
    </row>
    <row r="33" spans="1:15" ht="36.75" customHeight="1" x14ac:dyDescent="0.25">
      <c r="A33" s="327" t="s">
        <v>0</v>
      </c>
      <c r="B33" s="329" t="s">
        <v>1</v>
      </c>
      <c r="C33" s="331" t="s">
        <v>53</v>
      </c>
      <c r="D33" s="333" t="s">
        <v>80</v>
      </c>
      <c r="E33" s="331" t="s">
        <v>71</v>
      </c>
      <c r="F33" s="335" t="s">
        <v>157</v>
      </c>
      <c r="G33" s="336"/>
      <c r="H33" s="64" t="s">
        <v>86</v>
      </c>
      <c r="I33" s="64" t="s">
        <v>4</v>
      </c>
      <c r="J33" s="310" t="s">
        <v>3</v>
      </c>
      <c r="K33" s="311"/>
      <c r="L33" s="311"/>
      <c r="M33" s="311"/>
      <c r="N33" s="311"/>
      <c r="O33" s="312"/>
    </row>
    <row r="34" spans="1:15" ht="39.75" customHeight="1" thickBot="1" x14ac:dyDescent="0.3">
      <c r="A34" s="328"/>
      <c r="B34" s="330"/>
      <c r="C34" s="332"/>
      <c r="D34" s="334"/>
      <c r="E34" s="332"/>
      <c r="F34" s="337"/>
      <c r="G34" s="338"/>
      <c r="H34" s="3" t="s">
        <v>8</v>
      </c>
      <c r="I34" s="3" t="s">
        <v>8</v>
      </c>
      <c r="J34" s="313"/>
      <c r="K34" s="314"/>
      <c r="L34" s="314"/>
      <c r="M34" s="314"/>
      <c r="N34" s="314"/>
      <c r="O34" s="315"/>
    </row>
    <row r="35" spans="1:15" ht="37.799999999999997" customHeight="1" x14ac:dyDescent="0.25">
      <c r="A35" s="36" t="s">
        <v>99</v>
      </c>
      <c r="B35" s="14" t="s">
        <v>11</v>
      </c>
      <c r="C35" s="15" t="s">
        <v>69</v>
      </c>
      <c r="D35" s="14">
        <v>3.7999999999999999E-2</v>
      </c>
      <c r="E35" s="15">
        <v>30</v>
      </c>
      <c r="F35" s="322" t="s">
        <v>158</v>
      </c>
      <c r="G35" s="323"/>
      <c r="H35" s="131">
        <v>19926.5</v>
      </c>
      <c r="I35" s="65">
        <f>H35*1.18</f>
        <v>23513.27</v>
      </c>
      <c r="J35" s="301" t="s">
        <v>101</v>
      </c>
      <c r="K35" s="209"/>
      <c r="L35" s="209"/>
      <c r="M35" s="209"/>
      <c r="N35" s="209"/>
      <c r="O35" s="210"/>
    </row>
    <row r="36" spans="1:15" ht="38.25" customHeight="1" x14ac:dyDescent="0.25">
      <c r="A36" s="37" t="s">
        <v>99</v>
      </c>
      <c r="B36" s="20" t="s">
        <v>11</v>
      </c>
      <c r="C36" s="21" t="s">
        <v>69</v>
      </c>
      <c r="D36" s="20">
        <v>3.7999999999999999E-2</v>
      </c>
      <c r="E36" s="21">
        <v>40</v>
      </c>
      <c r="F36" s="316" t="s">
        <v>159</v>
      </c>
      <c r="G36" s="324"/>
      <c r="H36" s="132">
        <v>16893.800000000003</v>
      </c>
      <c r="I36" s="67">
        <f>H36*1.18</f>
        <v>19934.684000000001</v>
      </c>
      <c r="J36" s="302"/>
      <c r="K36" s="219"/>
      <c r="L36" s="219"/>
      <c r="M36" s="219"/>
      <c r="N36" s="219"/>
      <c r="O36" s="220"/>
    </row>
    <row r="37" spans="1:15" ht="38.25" customHeight="1" x14ac:dyDescent="0.25">
      <c r="A37" s="38" t="s">
        <v>99</v>
      </c>
      <c r="B37" s="24" t="s">
        <v>11</v>
      </c>
      <c r="C37" s="25" t="s">
        <v>69</v>
      </c>
      <c r="D37" s="24">
        <v>3.7999999999999999E-2</v>
      </c>
      <c r="E37" s="25">
        <v>50</v>
      </c>
      <c r="F37" s="318" t="s">
        <v>160</v>
      </c>
      <c r="G37" s="325"/>
      <c r="H37" s="133">
        <v>15150.300000000001</v>
      </c>
      <c r="I37" s="68">
        <f>H37*1.18</f>
        <v>17877.353999999999</v>
      </c>
      <c r="J37" s="302"/>
      <c r="K37" s="219"/>
      <c r="L37" s="219"/>
      <c r="M37" s="219"/>
      <c r="N37" s="219"/>
      <c r="O37" s="220"/>
    </row>
    <row r="38" spans="1:15" ht="38.25" customHeight="1" thickBot="1" x14ac:dyDescent="0.3">
      <c r="A38" s="39" t="s">
        <v>99</v>
      </c>
      <c r="B38" s="16" t="s">
        <v>11</v>
      </c>
      <c r="C38" s="17" t="s">
        <v>69</v>
      </c>
      <c r="D38" s="16">
        <v>3.7999999999999999E-2</v>
      </c>
      <c r="E38" s="17">
        <v>60</v>
      </c>
      <c r="F38" s="320" t="s">
        <v>161</v>
      </c>
      <c r="G38" s="326"/>
      <c r="H38" s="134">
        <v>14192.2</v>
      </c>
      <c r="I38" s="135">
        <f>H38*1.18</f>
        <v>16746.795999999998</v>
      </c>
      <c r="J38" s="303"/>
      <c r="K38" s="211"/>
      <c r="L38" s="211"/>
      <c r="M38" s="211"/>
      <c r="N38" s="211"/>
      <c r="O38" s="212"/>
    </row>
    <row r="39" spans="1:15" ht="24.9" customHeight="1" thickBot="1" x14ac:dyDescent="0.3">
      <c r="A39" s="52" t="s">
        <v>143</v>
      </c>
      <c r="B39" s="53"/>
      <c r="C39" s="53"/>
      <c r="D39" s="53"/>
      <c r="E39" s="53"/>
      <c r="F39" s="53"/>
      <c r="G39" s="53"/>
      <c r="H39" s="53"/>
      <c r="I39" s="53"/>
      <c r="J39" s="129"/>
      <c r="K39" s="129"/>
      <c r="L39" s="129"/>
      <c r="M39" s="129"/>
      <c r="N39" s="53"/>
      <c r="O39" s="54"/>
    </row>
    <row r="40" spans="1:15" ht="37.799999999999997" customHeight="1" x14ac:dyDescent="0.4">
      <c r="A40" s="40" t="s">
        <v>100</v>
      </c>
      <c r="B40" s="94" t="s">
        <v>11</v>
      </c>
      <c r="C40" s="29" t="s">
        <v>69</v>
      </c>
      <c r="D40" s="94">
        <v>3.7999999999999999E-2</v>
      </c>
      <c r="E40" s="96">
        <v>30</v>
      </c>
      <c r="F40" s="316" t="s">
        <v>158</v>
      </c>
      <c r="G40" s="317"/>
      <c r="H40" s="76">
        <v>19926.5</v>
      </c>
      <c r="I40" s="33">
        <f>H40*1.18</f>
        <v>23513.27</v>
      </c>
      <c r="J40" s="301" t="s">
        <v>101</v>
      </c>
      <c r="K40" s="209"/>
      <c r="L40" s="209"/>
      <c r="M40" s="209"/>
      <c r="N40" s="209"/>
      <c r="O40" s="210"/>
    </row>
    <row r="41" spans="1:15" ht="38.25" customHeight="1" x14ac:dyDescent="0.4">
      <c r="A41" s="41" t="s">
        <v>100</v>
      </c>
      <c r="B41" s="88" t="s">
        <v>11</v>
      </c>
      <c r="C41" s="30" t="s">
        <v>69</v>
      </c>
      <c r="D41" s="88">
        <v>3.7999999999999999E-2</v>
      </c>
      <c r="E41" s="85">
        <v>40</v>
      </c>
      <c r="F41" s="316" t="s">
        <v>159</v>
      </c>
      <c r="G41" s="317"/>
      <c r="H41" s="75">
        <v>16893.800000000003</v>
      </c>
      <c r="I41" s="90">
        <f>H41*1.18</f>
        <v>19934.684000000001</v>
      </c>
      <c r="J41" s="302"/>
      <c r="K41" s="219"/>
      <c r="L41" s="219"/>
      <c r="M41" s="219"/>
      <c r="N41" s="219"/>
      <c r="O41" s="220"/>
    </row>
    <row r="42" spans="1:15" ht="38.25" customHeight="1" x14ac:dyDescent="0.4">
      <c r="A42" s="42" t="s">
        <v>100</v>
      </c>
      <c r="B42" s="89" t="s">
        <v>11</v>
      </c>
      <c r="C42" s="31" t="s">
        <v>69</v>
      </c>
      <c r="D42" s="89">
        <v>3.7999999999999999E-2</v>
      </c>
      <c r="E42" s="86">
        <v>50</v>
      </c>
      <c r="F42" s="318" t="s">
        <v>160</v>
      </c>
      <c r="G42" s="319"/>
      <c r="H42" s="77">
        <v>15150.300000000001</v>
      </c>
      <c r="I42" s="34">
        <f>H42*1.18</f>
        <v>17877.353999999999</v>
      </c>
      <c r="J42" s="302"/>
      <c r="K42" s="219"/>
      <c r="L42" s="219"/>
      <c r="M42" s="219"/>
      <c r="N42" s="219"/>
      <c r="O42" s="220"/>
    </row>
    <row r="43" spans="1:15" ht="38.25" customHeight="1" thickBot="1" x14ac:dyDescent="0.45">
      <c r="A43" s="43" t="s">
        <v>100</v>
      </c>
      <c r="B43" s="95" t="s">
        <v>11</v>
      </c>
      <c r="C43" s="32" t="s">
        <v>69</v>
      </c>
      <c r="D43" s="95">
        <v>3.7999999999999999E-2</v>
      </c>
      <c r="E43" s="87">
        <v>60</v>
      </c>
      <c r="F43" s="320" t="s">
        <v>161</v>
      </c>
      <c r="G43" s="321"/>
      <c r="H43" s="78">
        <v>14192.2</v>
      </c>
      <c r="I43" s="35">
        <f>H43*1.18</f>
        <v>16746.795999999998</v>
      </c>
      <c r="J43" s="303"/>
      <c r="K43" s="211"/>
      <c r="L43" s="211"/>
      <c r="M43" s="211"/>
      <c r="N43" s="211"/>
      <c r="O43" s="212"/>
    </row>
  </sheetData>
  <sheetProtection algorithmName="SHA-512" hashValue="NQL5xrtly6rky068G+H1fhLNy7+6b8ssvCTYqiTIDRR2XzxQ15s1eUO0S+tvvkA1q29BfVptihn5v6PgbLDoJA==" saltValue="BFfK+7lNo/RcPjGNrTbFUg==" spinCount="100000" sheet="1" objects="1" scenarios="1" selectLockedCells="1" selectUnlockedCells="1"/>
  <mergeCells count="46">
    <mergeCell ref="F14:F15"/>
    <mergeCell ref="G14:G15"/>
    <mergeCell ref="A14:A15"/>
    <mergeCell ref="B14:B15"/>
    <mergeCell ref="C14:C15"/>
    <mergeCell ref="D14:D15"/>
    <mergeCell ref="E14:E15"/>
    <mergeCell ref="F28:G28"/>
    <mergeCell ref="F29:G29"/>
    <mergeCell ref="F30:G30"/>
    <mergeCell ref="A20:A21"/>
    <mergeCell ref="B20:B21"/>
    <mergeCell ref="C20:C21"/>
    <mergeCell ref="D20:D21"/>
    <mergeCell ref="E20:E21"/>
    <mergeCell ref="F20:G21"/>
    <mergeCell ref="F22:G22"/>
    <mergeCell ref="F23:G23"/>
    <mergeCell ref="F24:G24"/>
    <mergeCell ref="F25:G25"/>
    <mergeCell ref="F27:G27"/>
    <mergeCell ref="F37:G37"/>
    <mergeCell ref="F38:G38"/>
    <mergeCell ref="F31:G31"/>
    <mergeCell ref="A33:A34"/>
    <mergeCell ref="B33:B34"/>
    <mergeCell ref="C33:C34"/>
    <mergeCell ref="D33:D34"/>
    <mergeCell ref="E33:E34"/>
    <mergeCell ref="F33:G34"/>
    <mergeCell ref="J40:O43"/>
    <mergeCell ref="A8:I8"/>
    <mergeCell ref="A9:I9"/>
    <mergeCell ref="J14:O15"/>
    <mergeCell ref="J16:O18"/>
    <mergeCell ref="J20:O21"/>
    <mergeCell ref="J22:O25"/>
    <mergeCell ref="J27:O31"/>
    <mergeCell ref="J33:O34"/>
    <mergeCell ref="J35:O38"/>
    <mergeCell ref="F40:G40"/>
    <mergeCell ref="F41:G41"/>
    <mergeCell ref="F42:G42"/>
    <mergeCell ref="F43:G43"/>
    <mergeCell ref="F35:G35"/>
    <mergeCell ref="F36:G36"/>
  </mergeCells>
  <hyperlinks>
    <hyperlink ref="A6" r:id="rId1"/>
  </hyperlinks>
  <pageMargins left="0.39370078740157483" right="0.15748031496062992" top="0.27559055118110237" bottom="0.27559055118110237" header="0.19685039370078741" footer="0.15748031496062992"/>
  <pageSetup paperSize="9" scale="35" fitToHeight="6" orientation="landscape" r:id="rId2"/>
  <headerFooter alignWithMargins="0">
    <oddFooter>&amp;L&amp;12www.teplit54.ru&amp;Csales@teplit54.ru&amp;R&amp;12+7(383) 375-03-49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Плиты</vt:lpstr>
      <vt:lpstr>Маты</vt:lpstr>
      <vt:lpstr>ЦТЭ, ШТЭ</vt:lpstr>
      <vt:lpstr>Маты!Область_печати</vt:lpstr>
      <vt:lpstr>Плиты!Область_печати</vt:lpstr>
      <vt:lpstr>'ЦТЭ, ШТЭ'!Область_печати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</cp:lastModifiedBy>
  <cp:lastPrinted>2015-02-12T11:03:00Z</cp:lastPrinted>
  <dcterms:created xsi:type="dcterms:W3CDTF">1996-10-08T23:32:33Z</dcterms:created>
  <dcterms:modified xsi:type="dcterms:W3CDTF">2015-04-24T06:03:57Z</dcterms:modified>
</cp:coreProperties>
</file>